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160" windowHeight="9024" activeTab="0"/>
  </bookViews>
  <sheets>
    <sheet name="Option 1" sheetId="1" r:id="rId1"/>
  </sheets>
  <definedNames/>
  <calcPr calcId="152511" iterate="1" iterateCount="1" iterateDelta="0.001"/>
</workbook>
</file>

<file path=xl/sharedStrings.xml><?xml version="1.0" encoding="utf-8"?>
<sst xmlns="http://schemas.openxmlformats.org/spreadsheetml/2006/main" count="60" uniqueCount="60">
  <si>
    <t>Library</t>
  </si>
  <si>
    <t>Adams County</t>
  </si>
  <si>
    <t>Albany</t>
  </si>
  <si>
    <t>Amherst</t>
  </si>
  <si>
    <t>Arpin</t>
  </si>
  <si>
    <t>Baraboo</t>
  </si>
  <si>
    <t>Belleville</t>
  </si>
  <si>
    <t>Black Earth</t>
  </si>
  <si>
    <t>Brodhead</t>
  </si>
  <si>
    <t>Cambria</t>
  </si>
  <si>
    <t>Cambridge</t>
  </si>
  <si>
    <t>Columbus</t>
  </si>
  <si>
    <t>Cross Plains</t>
  </si>
  <si>
    <t>Dane County</t>
  </si>
  <si>
    <t>Deerfield</t>
  </si>
  <si>
    <t>DeForest</t>
  </si>
  <si>
    <t>Fitchburg</t>
  </si>
  <si>
    <t>LaValle</t>
  </si>
  <si>
    <t>Lodi</t>
  </si>
  <si>
    <t>Madison</t>
  </si>
  <si>
    <t>Marshall</t>
  </si>
  <si>
    <t>Marshfield</t>
  </si>
  <si>
    <t>Mazomanie</t>
  </si>
  <si>
    <t>McFarland</t>
  </si>
  <si>
    <t>Middleton</t>
  </si>
  <si>
    <t>Monona</t>
  </si>
  <si>
    <t>Monroe</t>
  </si>
  <si>
    <t>Monticello</t>
  </si>
  <si>
    <t>Mount Horeb</t>
  </si>
  <si>
    <t>Nekoosa</t>
  </si>
  <si>
    <t>New Glarus</t>
  </si>
  <si>
    <t>North Freedom</t>
  </si>
  <si>
    <t>Oregon</t>
  </si>
  <si>
    <t>Pardeeville</t>
  </si>
  <si>
    <t>Pittsville</t>
  </si>
  <si>
    <t>Plain</t>
  </si>
  <si>
    <t>Portage</t>
  </si>
  <si>
    <t>Portage County</t>
  </si>
  <si>
    <t>Poynette</t>
  </si>
  <si>
    <t>Prairie du Sac</t>
  </si>
  <si>
    <t>Randolph</t>
  </si>
  <si>
    <t>Reedsburg</t>
  </si>
  <si>
    <t>Rio</t>
  </si>
  <si>
    <t>Rock Springs</t>
  </si>
  <si>
    <t>Rome</t>
  </si>
  <si>
    <t>Sauk City</t>
  </si>
  <si>
    <t>Spring Green</t>
  </si>
  <si>
    <t>Stoughton</t>
  </si>
  <si>
    <t>Sun Prairie</t>
  </si>
  <si>
    <t>Verona</t>
  </si>
  <si>
    <t>Vesper</t>
  </si>
  <si>
    <t>Waunakee</t>
  </si>
  <si>
    <t>Wisconsin Dells</t>
  </si>
  <si>
    <t>Wisconsin Rapids</t>
  </si>
  <si>
    <t>Wyocena</t>
  </si>
  <si>
    <t>TOTALS</t>
  </si>
  <si>
    <r>
      <t xml:space="preserve">3 Year Average Collection Expenditures 2014-2016 </t>
    </r>
    <r>
      <rPr>
        <i/>
        <sz val="10"/>
        <rFont val="Calibri"/>
        <family val="2"/>
      </rPr>
      <t>(as reported on the Annual Reports)</t>
    </r>
  </si>
  <si>
    <t>2018 Advantage Member Contribution</t>
  </si>
  <si>
    <t>2018 Member Share of Total Collection Expenditures</t>
  </si>
  <si>
    <t>2018 Advantage Member Share of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</si>
</sst>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sz val="11"/>
      <color theme="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4" fontId="7" fillId="0" borderId="0" xfId="16" applyFont="1"/>
    <xf numFmtId="44" fontId="9" fillId="0" borderId="0" xfId="16" applyFont="1" applyFill="1" applyBorder="1" applyAlignment="1">
      <alignment horizontal="left" wrapText="1"/>
    </xf>
    <xf numFmtId="44" fontId="10" fillId="0" borderId="0" xfId="16" applyFont="1" applyFill="1" applyAlignment="1" quotePrefix="1">
      <alignment wrapText="1"/>
    </xf>
    <xf numFmtId="44" fontId="10" fillId="0" borderId="1" xfId="16" applyFont="1" applyFill="1" applyBorder="1" applyAlignment="1" quotePrefix="1">
      <alignment wrapText="1"/>
    </xf>
    <xf numFmtId="44" fontId="10" fillId="0" borderId="0" xfId="16" applyNumberFormat="1" applyFont="1" applyFill="1" applyAlignment="1" quotePrefix="1">
      <alignment wrapText="1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0" xfId="0" applyFont="1"/>
    <xf numFmtId="44" fontId="11" fillId="0" borderId="0" xfId="16" applyFont="1"/>
    <xf numFmtId="0" fontId="0" fillId="2" borderId="0" xfId="0" applyFill="1"/>
    <xf numFmtId="3" fontId="0" fillId="0" borderId="0" xfId="0" applyNumberFormat="1"/>
    <xf numFmtId="8" fontId="11" fillId="0" borderId="0" xfId="16" applyNumberFormat="1" applyFont="1"/>
    <xf numFmtId="0" fontId="0" fillId="0" borderId="0" xfId="0" applyFill="1"/>
    <xf numFmtId="0" fontId="8" fillId="0" borderId="0" xfId="0" applyFont="1" applyFill="1" applyAlignment="1">
      <alignment wrapText="1"/>
    </xf>
    <xf numFmtId="164" fontId="0" fillId="0" borderId="0" xfId="0" applyNumberFormat="1"/>
    <xf numFmtId="44" fontId="8" fillId="0" borderId="0" xfId="16" applyFont="1"/>
    <xf numFmtId="8" fontId="7" fillId="0" borderId="0" xfId="0" applyNumberFormat="1" applyFont="1"/>
    <xf numFmtId="0" fontId="6" fillId="0" borderId="0" xfId="0" applyFont="1" applyFill="1" applyAlignment="1">
      <alignment/>
    </xf>
    <xf numFmtId="165" fontId="13" fillId="0" borderId="0" xfId="0" applyNumberFormat="1" applyFont="1" applyFill="1"/>
    <xf numFmtId="44" fontId="0" fillId="0" borderId="0" xfId="0" applyNumberFormat="1" applyFill="1"/>
    <xf numFmtId="165" fontId="0" fillId="2" borderId="0" xfId="0" applyNumberFormat="1" applyFill="1"/>
    <xf numFmtId="44" fontId="0" fillId="0" borderId="0" xfId="0" applyNumberFormat="1"/>
    <xf numFmtId="0" fontId="6" fillId="0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 topLeftCell="A1">
      <pane ySplit="1" topLeftCell="A2" activePane="bottomLeft" state="frozen"/>
      <selection pane="bottomLeft" activeCell="E57" sqref="E57"/>
    </sheetView>
  </sheetViews>
  <sheetFormatPr defaultColWidth="8.7109375" defaultRowHeight="15"/>
  <cols>
    <col min="1" max="1" width="19.00390625" style="1" customWidth="1"/>
    <col min="2" max="3" width="23.00390625" style="3" customWidth="1"/>
    <col min="4" max="4" width="14.421875" style="0" customWidth="1"/>
    <col min="5" max="5" width="11.7109375" style="0" customWidth="1"/>
  </cols>
  <sheetData>
    <row r="1" spans="1:5" ht="72">
      <c r="A1" s="10" t="s">
        <v>0</v>
      </c>
      <c r="B1" s="4" t="s">
        <v>56</v>
      </c>
      <c r="C1" s="17" t="s">
        <v>58</v>
      </c>
      <c r="D1" s="17" t="s">
        <v>57</v>
      </c>
      <c r="E1" s="17" t="s">
        <v>59</v>
      </c>
    </row>
    <row r="2" spans="1:5" s="16" customFormat="1" ht="15">
      <c r="A2" s="8" t="s">
        <v>1</v>
      </c>
      <c r="B2" s="7">
        <v>33379.33</v>
      </c>
      <c r="C2" s="22">
        <f>B2/B56</f>
        <v>0.008352227729476233</v>
      </c>
      <c r="D2" s="23">
        <f>C2*20000</f>
        <v>167.04455458952467</v>
      </c>
      <c r="E2" s="16">
        <f>ROUND((C2*$C$56*1000),0)</f>
        <v>8</v>
      </c>
    </row>
    <row r="3" spans="1:5" s="16" customFormat="1" ht="15">
      <c r="A3" s="8" t="s">
        <v>2</v>
      </c>
      <c r="B3" s="7">
        <v>12788.33</v>
      </c>
      <c r="C3" s="22">
        <f>B3/B56</f>
        <v>0.00319991576942056</v>
      </c>
      <c r="D3" s="23">
        <f aca="true" t="shared" si="0" ref="D3:D4">C3*20000</f>
        <v>63.9983153884112</v>
      </c>
      <c r="E3" s="16">
        <f aca="true" t="shared" si="1" ref="E3:E55">ROUND((C3*$C$56*1000),0)</f>
        <v>3</v>
      </c>
    </row>
    <row r="4" spans="1:5" s="16" customFormat="1" ht="15">
      <c r="A4" s="8" t="s">
        <v>3</v>
      </c>
      <c r="B4" s="7">
        <v>6848.67</v>
      </c>
      <c r="C4" s="22">
        <f>B4/B56</f>
        <v>0.001713684830822907</v>
      </c>
      <c r="D4" s="23">
        <f t="shared" si="0"/>
        <v>34.27369661645814</v>
      </c>
      <c r="E4" s="16">
        <f t="shared" si="1"/>
        <v>2</v>
      </c>
    </row>
    <row r="5" spans="1:5" s="16" customFormat="1" ht="15">
      <c r="A5" s="8" t="s">
        <v>4</v>
      </c>
      <c r="B5" s="7">
        <v>3826</v>
      </c>
      <c r="C5" s="22">
        <f>B5/B56</f>
        <v>0.0009573476547604779</v>
      </c>
      <c r="D5" s="23">
        <f>C5*20000</f>
        <v>19.146953095209557</v>
      </c>
      <c r="E5" s="16">
        <f t="shared" si="1"/>
        <v>1</v>
      </c>
    </row>
    <row r="6" spans="1:5" s="16" customFormat="1" ht="15">
      <c r="A6" s="8" t="s">
        <v>5</v>
      </c>
      <c r="B6" s="7">
        <v>75904.67</v>
      </c>
      <c r="C6" s="22">
        <f>B6/B56</f>
        <v>0.018992984268130685</v>
      </c>
      <c r="D6" s="23">
        <f aca="true" t="shared" si="2" ref="D6:D55">C6*20000</f>
        <v>379.85968536261373</v>
      </c>
      <c r="E6" s="16">
        <f t="shared" si="1"/>
        <v>19</v>
      </c>
    </row>
    <row r="7" spans="1:5" s="16" customFormat="1" ht="15">
      <c r="A7" s="8" t="s">
        <v>6</v>
      </c>
      <c r="B7" s="7">
        <v>46456</v>
      </c>
      <c r="C7" s="22">
        <f>B7/B56</f>
        <v>0.011624292380959949</v>
      </c>
      <c r="D7" s="23">
        <f t="shared" si="2"/>
        <v>232.48584761919898</v>
      </c>
      <c r="E7" s="16">
        <f t="shared" si="1"/>
        <v>12</v>
      </c>
    </row>
    <row r="8" spans="1:5" s="16" customFormat="1" ht="15">
      <c r="A8" s="8" t="s">
        <v>7</v>
      </c>
      <c r="B8" s="7">
        <v>25933.33</v>
      </c>
      <c r="C8" s="22">
        <f>B8/B56</f>
        <v>0.006489078059495439</v>
      </c>
      <c r="D8" s="23">
        <f t="shared" si="2"/>
        <v>129.78156118990879</v>
      </c>
      <c r="E8" s="16">
        <f t="shared" si="1"/>
        <v>6</v>
      </c>
    </row>
    <row r="9" spans="1:5" s="16" customFormat="1" ht="15">
      <c r="A9" s="8" t="s">
        <v>8</v>
      </c>
      <c r="B9" s="7">
        <v>31285.67</v>
      </c>
      <c r="C9" s="22">
        <f>B9/B56</f>
        <v>0.007828348876662374</v>
      </c>
      <c r="D9" s="23">
        <f t="shared" si="2"/>
        <v>156.56697753324747</v>
      </c>
      <c r="E9" s="16">
        <f t="shared" si="1"/>
        <v>8</v>
      </c>
    </row>
    <row r="10" spans="1:5" ht="15">
      <c r="A10" s="8" t="s">
        <v>9</v>
      </c>
      <c r="B10" s="7">
        <v>6846</v>
      </c>
      <c r="C10" s="22">
        <f>B10/B56</f>
        <v>0.0017130167392812943</v>
      </c>
      <c r="D10" s="23">
        <f t="shared" si="2"/>
        <v>34.260334785625886</v>
      </c>
      <c r="E10" s="16">
        <f t="shared" si="1"/>
        <v>2</v>
      </c>
    </row>
    <row r="11" spans="1:5" ht="15">
      <c r="A11" s="8" t="s">
        <v>10</v>
      </c>
      <c r="B11" s="7">
        <v>31135.33</v>
      </c>
      <c r="C11" s="22">
        <f>B11/B56</f>
        <v>0.0077907305686601026</v>
      </c>
      <c r="D11" s="23">
        <f t="shared" si="2"/>
        <v>155.81461137320204</v>
      </c>
      <c r="E11" s="16">
        <f t="shared" si="1"/>
        <v>8</v>
      </c>
    </row>
    <row r="12" spans="1:5" ht="15">
      <c r="A12" s="8" t="s">
        <v>11</v>
      </c>
      <c r="B12" s="5">
        <v>48808</v>
      </c>
      <c r="C12" s="22">
        <f>B12/B56</f>
        <v>0.012212813469301989</v>
      </c>
      <c r="D12" s="23">
        <f t="shared" si="2"/>
        <v>244.25626938603978</v>
      </c>
      <c r="E12" s="16">
        <f t="shared" si="1"/>
        <v>12</v>
      </c>
    </row>
    <row r="13" spans="1:5" ht="15">
      <c r="A13" s="8" t="s">
        <v>12</v>
      </c>
      <c r="B13" s="5">
        <v>39685.33</v>
      </c>
      <c r="C13" s="22">
        <f>B13/B56</f>
        <v>0.009930124831127977</v>
      </c>
      <c r="D13" s="23">
        <f t="shared" si="2"/>
        <v>198.60249662255956</v>
      </c>
      <c r="E13" s="16">
        <f t="shared" si="1"/>
        <v>10</v>
      </c>
    </row>
    <row r="14" spans="1:5" ht="15">
      <c r="A14" s="8" t="s">
        <v>13</v>
      </c>
      <c r="B14" s="5">
        <v>74351.67</v>
      </c>
      <c r="C14" s="22">
        <f>B14/B56</f>
        <v>0.018604390199170148</v>
      </c>
      <c r="D14" s="23">
        <f t="shared" si="2"/>
        <v>372.087803983403</v>
      </c>
      <c r="E14" s="16">
        <f t="shared" si="1"/>
        <v>19</v>
      </c>
    </row>
    <row r="15" spans="1:5" ht="15">
      <c r="A15" s="8" t="s">
        <v>14</v>
      </c>
      <c r="B15" s="5">
        <v>25520.33</v>
      </c>
      <c r="C15" s="22">
        <f>B15/B56</f>
        <v>0.006385736558863949</v>
      </c>
      <c r="D15" s="23">
        <f t="shared" si="2"/>
        <v>127.71473117727899</v>
      </c>
      <c r="E15" s="16">
        <f t="shared" si="1"/>
        <v>6</v>
      </c>
    </row>
    <row r="16" spans="1:5" ht="15">
      <c r="A16" s="8" t="s">
        <v>15</v>
      </c>
      <c r="B16" s="5">
        <v>80239.33</v>
      </c>
      <c r="C16" s="22">
        <f>B16/B56</f>
        <v>0.020077609617107178</v>
      </c>
      <c r="D16" s="23">
        <f t="shared" si="2"/>
        <v>401.55219234214354</v>
      </c>
      <c r="E16" s="16">
        <f t="shared" si="1"/>
        <v>20</v>
      </c>
    </row>
    <row r="17" spans="1:5" ht="15">
      <c r="A17" s="8" t="s">
        <v>16</v>
      </c>
      <c r="B17" s="5">
        <v>184380.67</v>
      </c>
      <c r="C17" s="22">
        <f>B17/B56</f>
        <v>0.04613601725239561</v>
      </c>
      <c r="D17" s="23">
        <f t="shared" si="2"/>
        <v>922.7203450479122</v>
      </c>
      <c r="E17" s="16">
        <f t="shared" si="1"/>
        <v>46</v>
      </c>
    </row>
    <row r="18" spans="1:5" ht="15">
      <c r="A18" s="8" t="s">
        <v>17</v>
      </c>
      <c r="B18" s="5">
        <v>7833</v>
      </c>
      <c r="C18" s="22">
        <f>B18/B56</f>
        <v>0.0019599854102819716</v>
      </c>
      <c r="D18" s="23">
        <f t="shared" si="2"/>
        <v>39.19970820563943</v>
      </c>
      <c r="E18" s="16">
        <f t="shared" si="1"/>
        <v>2</v>
      </c>
    </row>
    <row r="19" spans="1:5" ht="15">
      <c r="A19" s="8" t="s">
        <v>18</v>
      </c>
      <c r="B19" s="5">
        <v>26648</v>
      </c>
      <c r="C19" s="22">
        <f>B19/B56</f>
        <v>0.006667903895467124</v>
      </c>
      <c r="D19" s="23">
        <f t="shared" si="2"/>
        <v>133.35807790934248</v>
      </c>
      <c r="E19" s="16">
        <f t="shared" si="1"/>
        <v>7</v>
      </c>
    </row>
    <row r="20" spans="1:5" ht="15">
      <c r="A20" s="8" t="s">
        <v>19</v>
      </c>
      <c r="B20" s="5">
        <v>945052</v>
      </c>
      <c r="C20" s="22">
        <f>B20/B56</f>
        <v>0.23647237737237303</v>
      </c>
      <c r="D20" s="23">
        <f t="shared" si="2"/>
        <v>4729.44754744746</v>
      </c>
      <c r="E20" s="16">
        <f t="shared" si="1"/>
        <v>236</v>
      </c>
    </row>
    <row r="21" spans="1:5" ht="15">
      <c r="A21" s="8" t="s">
        <v>20</v>
      </c>
      <c r="B21" s="5">
        <v>24887.67</v>
      </c>
      <c r="C21" s="22">
        <f>B21/B56</f>
        <v>0.006227431392303372</v>
      </c>
      <c r="D21" s="23">
        <f t="shared" si="2"/>
        <v>124.54862784606745</v>
      </c>
      <c r="E21" s="16">
        <f t="shared" si="1"/>
        <v>6</v>
      </c>
    </row>
    <row r="22" spans="1:5" ht="15">
      <c r="A22" s="8" t="s">
        <v>21</v>
      </c>
      <c r="B22" s="5">
        <v>178246</v>
      </c>
      <c r="C22" s="22">
        <f>B22/B56</f>
        <v>0.044600990609105114</v>
      </c>
      <c r="D22" s="23">
        <f t="shared" si="2"/>
        <v>892.0198121821023</v>
      </c>
      <c r="E22" s="16">
        <f t="shared" si="1"/>
        <v>45</v>
      </c>
    </row>
    <row r="23" spans="1:5" ht="15">
      <c r="A23" s="8" t="s">
        <v>22</v>
      </c>
      <c r="B23" s="5">
        <v>24044</v>
      </c>
      <c r="C23" s="22">
        <f>B23/B56</f>
        <v>0.006016326976231294</v>
      </c>
      <c r="D23" s="23">
        <f t="shared" si="2"/>
        <v>120.32653952462589</v>
      </c>
      <c r="E23" s="16">
        <f t="shared" si="1"/>
        <v>6</v>
      </c>
    </row>
    <row r="24" spans="1:5" ht="15">
      <c r="A24" s="8" t="s">
        <v>23</v>
      </c>
      <c r="B24" s="5">
        <v>61848</v>
      </c>
      <c r="C24" s="22">
        <f>B24/B56</f>
        <v>0.015475702496504453</v>
      </c>
      <c r="D24" s="23">
        <f t="shared" si="2"/>
        <v>309.5140499300891</v>
      </c>
      <c r="E24" s="16">
        <f t="shared" si="1"/>
        <v>15</v>
      </c>
    </row>
    <row r="25" spans="1:5" ht="15">
      <c r="A25" s="8" t="s">
        <v>24</v>
      </c>
      <c r="B25" s="5">
        <v>295212</v>
      </c>
      <c r="C25" s="22">
        <f>B25/B56</f>
        <v>0.07386840456276796</v>
      </c>
      <c r="D25" s="23">
        <f t="shared" si="2"/>
        <v>1477.368091255359</v>
      </c>
      <c r="E25" s="16">
        <f t="shared" si="1"/>
        <v>74</v>
      </c>
    </row>
    <row r="26" spans="1:5" ht="15">
      <c r="A26" s="8" t="s">
        <v>25</v>
      </c>
      <c r="B26" s="5">
        <v>57656.33</v>
      </c>
      <c r="C26" s="22">
        <f>B26/B56</f>
        <v>0.014426856327129166</v>
      </c>
      <c r="D26" s="23">
        <f t="shared" si="2"/>
        <v>288.53712654258334</v>
      </c>
      <c r="E26" s="16">
        <f t="shared" si="1"/>
        <v>14</v>
      </c>
    </row>
    <row r="27" spans="1:5" ht="15">
      <c r="A27" s="8" t="s">
        <v>26</v>
      </c>
      <c r="B27" s="5">
        <v>94744.33</v>
      </c>
      <c r="C27" s="22">
        <f>B27/B56</f>
        <v>0.02370707321676759</v>
      </c>
      <c r="D27" s="23">
        <f t="shared" si="2"/>
        <v>474.14146433535177</v>
      </c>
      <c r="E27" s="16">
        <f t="shared" si="1"/>
        <v>24</v>
      </c>
    </row>
    <row r="28" spans="1:5" ht="15">
      <c r="A28" s="8" t="s">
        <v>27</v>
      </c>
      <c r="B28" s="5">
        <v>32440</v>
      </c>
      <c r="C28" s="22">
        <f>B28/B56</f>
        <v>0.00811718711981963</v>
      </c>
      <c r="D28" s="23">
        <f t="shared" si="2"/>
        <v>162.3437423963926</v>
      </c>
      <c r="E28" s="16">
        <f t="shared" si="1"/>
        <v>8</v>
      </c>
    </row>
    <row r="29" spans="1:5" s="16" customFormat="1" ht="15">
      <c r="A29" s="8" t="s">
        <v>28</v>
      </c>
      <c r="B29" s="5">
        <v>78175.67</v>
      </c>
      <c r="C29" s="22">
        <f>B29/B56</f>
        <v>0.019561237410828294</v>
      </c>
      <c r="D29" s="23">
        <f t="shared" si="2"/>
        <v>391.2247482165659</v>
      </c>
      <c r="E29" s="16">
        <f t="shared" si="1"/>
        <v>20</v>
      </c>
    </row>
    <row r="30" spans="1:5" ht="15">
      <c r="A30" s="8" t="s">
        <v>29</v>
      </c>
      <c r="B30" s="5">
        <v>12001.33</v>
      </c>
      <c r="C30" s="22">
        <f>B30/B56</f>
        <v>0.0030029914086530493</v>
      </c>
      <c r="D30" s="23">
        <f t="shared" si="2"/>
        <v>60.059828173060986</v>
      </c>
      <c r="E30" s="16">
        <f t="shared" si="1"/>
        <v>3</v>
      </c>
    </row>
    <row r="31" spans="1:5" ht="15">
      <c r="A31" s="8" t="s">
        <v>30</v>
      </c>
      <c r="B31" s="5">
        <v>30194.67</v>
      </c>
      <c r="C31" s="22">
        <f>B31/B56</f>
        <v>0.00755535716434045</v>
      </c>
      <c r="D31" s="23">
        <f t="shared" si="2"/>
        <v>151.107143286809</v>
      </c>
      <c r="E31" s="16">
        <f t="shared" si="1"/>
        <v>8</v>
      </c>
    </row>
    <row r="32" spans="1:5" ht="15">
      <c r="A32" s="8" t="s">
        <v>31</v>
      </c>
      <c r="B32" s="5">
        <v>4448.67</v>
      </c>
      <c r="C32" s="22">
        <f>B32/B56</f>
        <v>0.0011131531080249074</v>
      </c>
      <c r="D32" s="23">
        <f t="shared" si="2"/>
        <v>22.263062160498148</v>
      </c>
      <c r="E32" s="16">
        <f t="shared" si="1"/>
        <v>1</v>
      </c>
    </row>
    <row r="33" spans="1:5" ht="15">
      <c r="A33" s="8" t="s">
        <v>32</v>
      </c>
      <c r="B33" s="5">
        <v>72881.33</v>
      </c>
      <c r="C33" s="22">
        <f>B33/B56</f>
        <v>0.018236479443628977</v>
      </c>
      <c r="D33" s="23">
        <f t="shared" si="2"/>
        <v>364.72958887257954</v>
      </c>
      <c r="E33" s="16">
        <f t="shared" si="1"/>
        <v>18</v>
      </c>
    </row>
    <row r="34" spans="1:5" ht="15">
      <c r="A34" s="8" t="s">
        <v>33</v>
      </c>
      <c r="B34" s="5">
        <v>9940.67</v>
      </c>
      <c r="C34" s="22">
        <f>B34/B56</f>
        <v>0.0024873698670276633</v>
      </c>
      <c r="D34" s="23">
        <f t="shared" si="2"/>
        <v>49.74739734055326</v>
      </c>
      <c r="E34" s="16">
        <f t="shared" si="1"/>
        <v>2</v>
      </c>
    </row>
    <row r="35" spans="1:5" ht="15">
      <c r="A35" s="8" t="s">
        <v>34</v>
      </c>
      <c r="B35" s="5">
        <v>10971.33</v>
      </c>
      <c r="C35" s="22">
        <f>B35/B56</f>
        <v>0.0027452632109522413</v>
      </c>
      <c r="D35" s="23">
        <f t="shared" si="2"/>
        <v>54.905264219044824</v>
      </c>
      <c r="E35" s="16">
        <f t="shared" si="1"/>
        <v>3</v>
      </c>
    </row>
    <row r="36" spans="1:5" ht="15">
      <c r="A36" s="8" t="s">
        <v>35</v>
      </c>
      <c r="B36" s="5">
        <v>18155</v>
      </c>
      <c r="C36" s="22">
        <f>B36/B56</f>
        <v>0.004542772261415702</v>
      </c>
      <c r="D36" s="23">
        <f t="shared" si="2"/>
        <v>90.85544522831404</v>
      </c>
      <c r="E36" s="16">
        <f t="shared" si="1"/>
        <v>5</v>
      </c>
    </row>
    <row r="37" spans="1:5" ht="15">
      <c r="A37" s="8" t="s">
        <v>36</v>
      </c>
      <c r="B37" s="5">
        <v>79086.33</v>
      </c>
      <c r="C37" s="22">
        <f>B37/B56</f>
        <v>0.019789104168612973</v>
      </c>
      <c r="D37" s="23">
        <f t="shared" si="2"/>
        <v>395.7820833722595</v>
      </c>
      <c r="E37" s="16">
        <f t="shared" si="1"/>
        <v>20</v>
      </c>
    </row>
    <row r="38" spans="1:5" ht="15">
      <c r="A38" s="8" t="s">
        <v>37</v>
      </c>
      <c r="B38" s="5">
        <v>117089</v>
      </c>
      <c r="C38" s="22">
        <f>B38/B56</f>
        <v>0.02929819120445625</v>
      </c>
      <c r="D38" s="23">
        <f t="shared" si="2"/>
        <v>585.963824089125</v>
      </c>
      <c r="E38" s="16">
        <f t="shared" si="1"/>
        <v>29</v>
      </c>
    </row>
    <row r="39" spans="1:5" ht="15">
      <c r="A39" s="8" t="s">
        <v>38</v>
      </c>
      <c r="B39" s="5">
        <v>11633.33</v>
      </c>
      <c r="C39" s="22">
        <f>B39/B56</f>
        <v>0.002910909877824023</v>
      </c>
      <c r="D39" s="23">
        <f t="shared" si="2"/>
        <v>58.218197556480455</v>
      </c>
      <c r="E39" s="16">
        <f t="shared" si="1"/>
        <v>3</v>
      </c>
    </row>
    <row r="40" spans="1:5" ht="15">
      <c r="A40" s="8" t="s">
        <v>39</v>
      </c>
      <c r="B40" s="5">
        <v>51516</v>
      </c>
      <c r="C40" s="22">
        <f>B40/B56</f>
        <v>0.012890413429859065</v>
      </c>
      <c r="D40" s="23">
        <f t="shared" si="2"/>
        <v>257.8082685971813</v>
      </c>
      <c r="E40" s="16">
        <f t="shared" si="1"/>
        <v>13</v>
      </c>
    </row>
    <row r="41" spans="1:5" ht="15">
      <c r="A41" s="8" t="s">
        <v>40</v>
      </c>
      <c r="B41" s="5">
        <v>34218.33</v>
      </c>
      <c r="C41" s="22">
        <f>B41/B56</f>
        <v>0.008562163610904366</v>
      </c>
      <c r="D41" s="23">
        <f t="shared" si="2"/>
        <v>171.24327221808733</v>
      </c>
      <c r="E41" s="16">
        <f t="shared" si="1"/>
        <v>9</v>
      </c>
    </row>
    <row r="42" spans="1:5" ht="15">
      <c r="A42" s="8" t="s">
        <v>41</v>
      </c>
      <c r="B42" s="5">
        <v>99062</v>
      </c>
      <c r="C42" s="22">
        <f>B42/B56</f>
        <v>0.02478744730158977</v>
      </c>
      <c r="D42" s="23">
        <f t="shared" si="2"/>
        <v>495.7489460317954</v>
      </c>
      <c r="E42" s="16">
        <f t="shared" si="1"/>
        <v>25</v>
      </c>
    </row>
    <row r="43" spans="1:5" ht="15">
      <c r="A43" s="8" t="s">
        <v>42</v>
      </c>
      <c r="B43" s="5">
        <v>15057.33</v>
      </c>
      <c r="C43" s="22">
        <f>B43/B56</f>
        <v>0.0037676684690158358</v>
      </c>
      <c r="D43" s="23">
        <f t="shared" si="2"/>
        <v>75.35336938031672</v>
      </c>
      <c r="E43" s="16">
        <f t="shared" si="1"/>
        <v>4</v>
      </c>
    </row>
    <row r="44" spans="1:5" ht="15">
      <c r="A44" s="8" t="s">
        <v>43</v>
      </c>
      <c r="B44" s="5">
        <v>2672.33</v>
      </c>
      <c r="C44" s="22">
        <f>B44/B56</f>
        <v>0.0006686745578269912</v>
      </c>
      <c r="D44" s="23">
        <f t="shared" si="2"/>
        <v>13.373491156539822</v>
      </c>
      <c r="E44" s="16">
        <f t="shared" si="1"/>
        <v>1</v>
      </c>
    </row>
    <row r="45" spans="1:5" ht="15">
      <c r="A45" s="8" t="s">
        <v>44</v>
      </c>
      <c r="B45" s="7">
        <v>14687</v>
      </c>
      <c r="C45" s="22">
        <f>B45/B56</f>
        <v>0.0036750039219725925</v>
      </c>
      <c r="D45" s="23">
        <f t="shared" si="2"/>
        <v>73.50007843945185</v>
      </c>
      <c r="E45" s="16">
        <f t="shared" si="1"/>
        <v>4</v>
      </c>
    </row>
    <row r="46" spans="1:5" ht="15">
      <c r="A46" s="8" t="s">
        <v>45</v>
      </c>
      <c r="B46" s="5">
        <v>43782.67</v>
      </c>
      <c r="C46" s="22">
        <f>B46/B56</f>
        <v>0.010955367601581792</v>
      </c>
      <c r="D46" s="23">
        <f t="shared" si="2"/>
        <v>219.10735203163583</v>
      </c>
      <c r="E46" s="16">
        <f t="shared" si="1"/>
        <v>11</v>
      </c>
    </row>
    <row r="47" spans="1:5" ht="15">
      <c r="A47" s="8" t="s">
        <v>46</v>
      </c>
      <c r="B47" s="5">
        <v>38252</v>
      </c>
      <c r="C47" s="22">
        <f>B47/B56</f>
        <v>0.009571474775195453</v>
      </c>
      <c r="D47" s="23">
        <f t="shared" si="2"/>
        <v>191.42949550390907</v>
      </c>
      <c r="E47" s="16">
        <f t="shared" si="1"/>
        <v>10</v>
      </c>
    </row>
    <row r="48" spans="1:5" ht="15">
      <c r="A48" s="8" t="s">
        <v>47</v>
      </c>
      <c r="B48" s="5">
        <v>98269</v>
      </c>
      <c r="C48" s="22">
        <f>B48/B56</f>
        <v>0.024589021611515265</v>
      </c>
      <c r="D48" s="23">
        <f t="shared" si="2"/>
        <v>491.7804322303053</v>
      </c>
      <c r="E48" s="16">
        <f t="shared" si="1"/>
        <v>25</v>
      </c>
    </row>
    <row r="49" spans="1:5" ht="15">
      <c r="A49" s="8" t="s">
        <v>48</v>
      </c>
      <c r="B49" s="5">
        <v>218940.33</v>
      </c>
      <c r="C49" s="22">
        <f>B49/B56</f>
        <v>0.054783588985359406</v>
      </c>
      <c r="D49" s="23">
        <f t="shared" si="2"/>
        <v>1095.671779707188</v>
      </c>
      <c r="E49" s="16">
        <f t="shared" si="1"/>
        <v>55</v>
      </c>
    </row>
    <row r="50" spans="1:5" ht="15">
      <c r="A50" s="8" t="s">
        <v>49</v>
      </c>
      <c r="B50" s="5">
        <v>142485.67</v>
      </c>
      <c r="C50" s="22">
        <f>B50/B56</f>
        <v>0.035652985366303035</v>
      </c>
      <c r="D50" s="23">
        <f t="shared" si="2"/>
        <v>713.0597073260607</v>
      </c>
      <c r="E50" s="16">
        <f t="shared" si="1"/>
        <v>36</v>
      </c>
    </row>
    <row r="51" spans="1:5" ht="15">
      <c r="A51" s="8" t="s">
        <v>50</v>
      </c>
      <c r="B51" s="5">
        <v>4096</v>
      </c>
      <c r="C51" s="22">
        <f>B51/B56</f>
        <v>0.0010249074735752528</v>
      </c>
      <c r="D51" s="23">
        <f t="shared" si="2"/>
        <v>20.498149471505055</v>
      </c>
      <c r="E51" s="16">
        <f t="shared" si="1"/>
        <v>1</v>
      </c>
    </row>
    <row r="52" spans="1:5" ht="15">
      <c r="A52" s="8" t="s">
        <v>51</v>
      </c>
      <c r="B52" s="5">
        <v>84594</v>
      </c>
      <c r="C52" s="22">
        <f>B52/B56</f>
        <v>0.021167241899322498</v>
      </c>
      <c r="D52" s="23">
        <f t="shared" si="2"/>
        <v>423.34483798645</v>
      </c>
      <c r="E52" s="16">
        <f t="shared" si="1"/>
        <v>21</v>
      </c>
    </row>
    <row r="53" spans="1:5" ht="15">
      <c r="A53" s="8" t="s">
        <v>52</v>
      </c>
      <c r="B53" s="5">
        <v>61356.67</v>
      </c>
      <c r="C53" s="22">
        <f>B53/B56</f>
        <v>0.015352761141770144</v>
      </c>
      <c r="D53" s="23">
        <f t="shared" si="2"/>
        <v>307.0552228354029</v>
      </c>
      <c r="E53" s="16">
        <f t="shared" si="1"/>
        <v>15</v>
      </c>
    </row>
    <row r="54" spans="1:5" ht="15">
      <c r="A54" s="8" t="s">
        <v>53</v>
      </c>
      <c r="B54" s="5">
        <v>163375.67</v>
      </c>
      <c r="C54" s="22">
        <f>B54/B56</f>
        <v>0.04088011357015729</v>
      </c>
      <c r="D54" s="23">
        <f t="shared" si="2"/>
        <v>817.6022714031459</v>
      </c>
      <c r="E54" s="16">
        <f t="shared" si="1"/>
        <v>41</v>
      </c>
    </row>
    <row r="55" spans="1:5" ht="15">
      <c r="A55" s="8" t="s">
        <v>54</v>
      </c>
      <c r="B55" s="6">
        <v>3516</v>
      </c>
      <c r="C55" s="22">
        <f>B55/B56</f>
        <v>0.0008797789738990697</v>
      </c>
      <c r="D55" s="23">
        <f t="shared" si="2"/>
        <v>17.595579477981392</v>
      </c>
      <c r="E55" s="16">
        <f t="shared" si="1"/>
        <v>1</v>
      </c>
    </row>
    <row r="56" spans="1:5" ht="15">
      <c r="A56" s="9" t="s">
        <v>55</v>
      </c>
      <c r="B56" s="19">
        <f>SUM(B2:B55)</f>
        <v>3996458.3200000003</v>
      </c>
      <c r="C56" s="24">
        <f>SUM(C2:C55)</f>
        <v>0.9999999999999998</v>
      </c>
      <c r="D56" s="25">
        <f>SUM(D2:D55)</f>
        <v>20000</v>
      </c>
      <c r="E56" s="16">
        <f>SUM(E2:E55)</f>
        <v>1003</v>
      </c>
    </row>
    <row r="57" spans="1:4" ht="15">
      <c r="A57" s="26"/>
      <c r="B57" s="26"/>
      <c r="C57" s="21"/>
      <c r="D57" s="13"/>
    </row>
    <row r="58" ht="15">
      <c r="D58" s="13"/>
    </row>
    <row r="59" ht="15">
      <c r="D59" s="13"/>
    </row>
    <row r="62" spans="1:3" ht="15">
      <c r="A62" s="2"/>
      <c r="B62"/>
      <c r="C62"/>
    </row>
    <row r="63" spans="1:3" ht="15">
      <c r="A63" s="14"/>
      <c r="B63"/>
      <c r="C63"/>
    </row>
    <row r="64" spans="1:3" ht="15">
      <c r="A64" s="12"/>
      <c r="B64"/>
      <c r="C64"/>
    </row>
    <row r="65" spans="1:3" ht="15">
      <c r="A65" s="15"/>
      <c r="B65"/>
      <c r="C65"/>
    </row>
    <row r="66" spans="1:3" ht="15">
      <c r="A66" s="15"/>
      <c r="B66" s="18"/>
      <c r="C66"/>
    </row>
    <row r="67" spans="1:3" ht="15">
      <c r="A67" s="3"/>
      <c r="B67"/>
      <c r="C67"/>
    </row>
    <row r="69" spans="2:4" ht="15">
      <c r="B69" s="2"/>
      <c r="C69" s="2"/>
      <c r="D69" s="2"/>
    </row>
    <row r="70" spans="1:4" ht="15">
      <c r="A70" s="11"/>
      <c r="B70" s="14"/>
      <c r="C70" s="14"/>
      <c r="D70" s="14"/>
    </row>
    <row r="71" spans="1:4" ht="15">
      <c r="A71" s="11"/>
      <c r="B71" s="12"/>
      <c r="C71" s="12"/>
      <c r="D71" s="12"/>
    </row>
    <row r="72" spans="1:4" ht="15">
      <c r="A72" s="11"/>
      <c r="B72" s="20"/>
      <c r="C72" s="20"/>
      <c r="D72" s="20"/>
    </row>
    <row r="73" spans="1:4" ht="15">
      <c r="A73" s="11"/>
      <c r="B73" s="12"/>
      <c r="C73" s="12"/>
      <c r="D73" s="12"/>
    </row>
    <row r="74" spans="1:4" ht="15">
      <c r="A74" s="11"/>
      <c r="B74" s="12"/>
      <c r="C74" s="12"/>
      <c r="D74" s="12"/>
    </row>
    <row r="75" spans="1:4" ht="15">
      <c r="A75" s="11"/>
      <c r="B75" s="12"/>
      <c r="C75" s="12"/>
      <c r="D75" s="12"/>
    </row>
    <row r="76" spans="1:4" ht="15">
      <c r="A76" s="11"/>
      <c r="B76" s="15"/>
      <c r="C76" s="15"/>
      <c r="D76" s="15"/>
    </row>
    <row r="77" ht="15">
      <c r="D77" s="3"/>
    </row>
  </sheetData>
  <mergeCells count="1">
    <mergeCell ref="A57:B57"/>
  </mergeCells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Central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scajanderson</dc:creator>
  <cp:keywords/>
  <dc:description/>
  <cp:lastModifiedBy>SCLS</cp:lastModifiedBy>
  <cp:lastPrinted>2016-05-05T20:19:03Z</cp:lastPrinted>
  <dcterms:created xsi:type="dcterms:W3CDTF">2011-12-20T21:41:14Z</dcterms:created>
  <dcterms:modified xsi:type="dcterms:W3CDTF">2017-06-01T14:49:57Z</dcterms:modified>
  <cp:category/>
  <cp:version/>
  <cp:contentType/>
  <cp:contentStatus/>
</cp:coreProperties>
</file>