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190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<sst xmlns="http://schemas.openxmlformats.org/spreadsheetml/2006/main" count="24" uniqueCount="24">
  <si>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Library</t>
  </si>
  <si>
    <t>Arpin</t>
  </si>
  <si>
    <t>Marshfield</t>
  </si>
  <si>
    <t>Nekoosa</t>
  </si>
  <si>
    <t>Pittsville</t>
  </si>
  <si>
    <t>Vesper</t>
  </si>
  <si>
    <t>Wisconsin Rapids</t>
  </si>
  <si>
    <t>TOTALS</t>
  </si>
  <si>
    <t>2011 Operational Expenditures*</t>
  </si>
  <si>
    <t>2011 Total Circulation</t>
  </si>
  <si>
    <t>2011 Expenditures divided by Circulation</t>
  </si>
  <si>
    <t>County Average
2011 (Expenditures Divided by Circulation)</t>
  </si>
  <si>
    <r>
      <rPr>
        <b/>
        <sz val="9"/>
        <rFont val="Arial"/>
        <family val="2"/>
      </rPr>
      <t>100% Reimbursement</t>
    </r>
    <r>
      <rPr>
        <sz val="9"/>
        <rFont val="Arial"/>
        <family val="2"/>
      </rPr>
      <t xml:space="preserve"> to be paid in 2013</t>
    </r>
  </si>
  <si>
    <r>
      <rPr>
        <b/>
        <sz val="9"/>
        <rFont val="Arial"/>
        <family val="2"/>
      </rPr>
      <t>70% Reimbursement</t>
    </r>
    <r>
      <rPr>
        <sz val="9"/>
        <rFont val="Arial"/>
        <family val="2"/>
      </rPr>
      <t xml:space="preserve"> (minimum level) to be paid in 2013</t>
    </r>
  </si>
  <si>
    <t>NOTES:</t>
  </si>
  <si>
    <r>
      <t xml:space="preserve">*Operational Expenditures include all sources of income (village/city, county, gifts, grants, etc.), but </t>
    </r>
    <r>
      <rPr>
        <sz val="10"/>
        <rFont val="Arial"/>
        <family val="2"/>
      </rPr>
      <t xml:space="preserve">exclude </t>
    </r>
    <r>
      <rPr>
        <sz val="10"/>
        <rFont val="Arial"/>
        <family val="0"/>
      </rPr>
      <t xml:space="preserve">Federal funds. </t>
    </r>
  </si>
  <si>
    <t>Calculations for Wood County Library Funding:</t>
  </si>
  <si>
    <t>1) Divide Operational Expenditures by Total Circulation (the resulting full decimal number is "behind the scenes" &amp; used to calculate totals)</t>
  </si>
  <si>
    <t>2) Multiply this "Expenditures divided by Circulation" by the Library's Circulation to Wood County Residents w/o a Library</t>
  </si>
  <si>
    <t>3) 100% Reimbursement funding level then divided by 70% (minimum level of funding mandated by Wisc. Statutes s.43.12)</t>
  </si>
  <si>
    <t>DAW 4/10/12</t>
  </si>
  <si>
    <t xml:space="preserve">2013 SCLS Libraries - County Reimbursement Funding - WOOD COUNTY            </t>
  </si>
  <si>
    <t xml:space="preserve">2011 Circulation to Wood County Residents without
 a Library </t>
  </si>
  <si>
    <t>based on Wisconsin Statutes, s.43.12(1)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</si>
</sst>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10" xfId="56" applyBorder="1">
      <alignment/>
      <protection/>
    </xf>
    <xf numFmtId="0" fontId="2" fillId="0" borderId="0" xfId="56" applyAlignment="1">
      <alignment horizontal="center" wrapText="1"/>
      <protection/>
    </xf>
    <xf numFmtId="6" fontId="2" fillId="0" borderId="0" xfId="56" applyNumberFormat="1">
      <alignment/>
      <protection/>
    </xf>
    <xf numFmtId="0" fontId="5" fillId="0" borderId="10" xfId="56" applyFont="1" applyBorder="1">
      <alignment/>
      <protection/>
    </xf>
    <xf numFmtId="0" fontId="5" fillId="0" borderId="10" xfId="56" applyFont="1" applyBorder="1" applyAlignment="1">
      <alignment horizontal="center" wrapText="1"/>
      <protection/>
    </xf>
    <xf numFmtId="0" fontId="5" fillId="0" borderId="10" xfId="56" applyFont="1" applyBorder="1" applyAlignment="1">
      <alignment wrapText="1"/>
      <protection/>
    </xf>
    <xf numFmtId="0" fontId="2" fillId="0" borderId="10" xfId="56" applyFill="1" applyBorder="1">
      <alignment/>
      <protection/>
    </xf>
    <xf numFmtId="6" fontId="2" fillId="0" borderId="10" xfId="56" applyNumberFormat="1" applyFill="1" applyBorder="1">
      <alignment/>
      <protection/>
    </xf>
    <xf numFmtId="3" fontId="2" fillId="0" borderId="10" xfId="56" applyNumberFormat="1" applyFill="1" applyBorder="1">
      <alignment/>
      <protection/>
    </xf>
    <xf numFmtId="8" fontId="2" fillId="0" borderId="10" xfId="56" applyNumberFormat="1" applyFill="1" applyBorder="1">
      <alignment/>
      <protection/>
    </xf>
    <xf numFmtId="164" fontId="2" fillId="0" borderId="10" xfId="56" applyNumberFormat="1" applyFill="1" applyBorder="1">
      <alignment/>
      <protection/>
    </xf>
    <xf numFmtId="6" fontId="2" fillId="0" borderId="10" xfId="56" applyNumberFormat="1" applyBorder="1">
      <alignment/>
      <protection/>
    </xf>
    <xf numFmtId="3" fontId="2" fillId="0" borderId="10" xfId="56" applyNumberFormat="1" applyBorder="1">
      <alignment/>
      <protection/>
    </xf>
    <xf numFmtId="8" fontId="2" fillId="0" borderId="10" xfId="56" applyNumberFormat="1" applyBorder="1">
      <alignment/>
      <protection/>
    </xf>
    <xf numFmtId="164" fontId="2" fillId="0" borderId="10" xfId="56" applyNumberFormat="1" applyBorder="1">
      <alignment/>
      <protection/>
    </xf>
    <xf numFmtId="0" fontId="2" fillId="0" borderId="10" xfId="56" applyFont="1" applyFill="1" applyBorder="1">
      <alignment/>
      <protection/>
    </xf>
    <xf numFmtId="6" fontId="2" fillId="0" borderId="10" xfId="56" applyNumberFormat="1" applyFont="1" applyFill="1" applyBorder="1">
      <alignment/>
      <protection/>
    </xf>
    <xf numFmtId="3" fontId="2" fillId="0" borderId="10" xfId="56" applyNumberFormat="1" applyFont="1" applyFill="1" applyBorder="1">
      <alignment/>
      <protection/>
    </xf>
    <xf numFmtId="8" fontId="2" fillId="0" borderId="10" xfId="56" applyNumberFormat="1" applyFont="1" applyFill="1" applyBorder="1">
      <alignment/>
      <protection/>
    </xf>
    <xf numFmtId="164" fontId="2" fillId="0" borderId="10" xfId="56" applyNumberFormat="1" applyFont="1" applyFill="1" applyBorder="1">
      <alignment/>
      <protection/>
    </xf>
    <xf numFmtId="0" fontId="7" fillId="0" borderId="10" xfId="56" applyFont="1" applyBorder="1" applyAlignment="1">
      <alignment horizontal="center" wrapText="1"/>
      <protection/>
    </xf>
    <xf numFmtId="0" fontId="6" fillId="0" borderId="10" xfId="56" applyFont="1" applyBorder="1" applyAlignment="1">
      <alignment horizontal="center" wrapText="1"/>
      <protection/>
    </xf>
    <xf numFmtId="6" fontId="5" fillId="0" borderId="10" xfId="56" applyNumberFormat="1" applyFont="1" applyBorder="1">
      <alignment/>
      <protection/>
    </xf>
    <xf numFmtId="3" fontId="5" fillId="0" borderId="10" xfId="56" applyNumberFormat="1" applyFont="1" applyBorder="1">
      <alignment/>
      <protection/>
    </xf>
    <xf numFmtId="8" fontId="5" fillId="0" borderId="10" xfId="56" applyNumberFormat="1" applyFont="1" applyBorder="1">
      <alignment/>
      <protection/>
    </xf>
    <xf numFmtId="164" fontId="5" fillId="0" borderId="10" xfId="56" applyNumberFormat="1" applyFont="1" applyBorder="1">
      <alignment/>
      <protection/>
    </xf>
    <xf numFmtId="0" fontId="42" fillId="0" borderId="0" xfId="0" applyFont="1" applyAlignment="1">
      <alignment/>
    </xf>
    <xf numFmtId="49" fontId="8" fillId="0" borderId="0" xfId="56" applyNumberFormat="1" applyFont="1">
      <alignment/>
      <protection/>
    </xf>
    <xf numFmtId="0" fontId="10" fillId="0" borderId="10" xfId="56" applyFont="1" applyBorder="1" applyAlignment="1">
      <alignment horizontal="center" wrapText="1"/>
      <protection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3" fillId="0" borderId="0" xfId="56" applyFont="1" applyAlignment="1">
      <alignment horizontal="center" vertical="top" wrapText="1"/>
      <protection/>
    </xf>
    <xf numFmtId="0" fontId="9" fillId="0" borderId="0" xfId="56" applyFont="1" applyAlignment="1">
      <alignment horizontal="center" vertical="top"/>
      <protection/>
    </xf>
    <xf numFmtId="0" fontId="3" fillId="0" borderId="0" xfId="56" applyFont="1" applyAlignment="1">
      <alignment horizontal="center" vertical="top"/>
      <protection/>
    </xf>
    <xf numFmtId="0" fontId="2" fillId="0" borderId="0" xfId="56" applyFont="1" applyAlignment="1">
      <alignment horizontal="left"/>
      <protection/>
    </xf>
    <xf numFmtId="0" fontId="2" fillId="0" borderId="0" xfId="56" applyAlignment="1">
      <alignment horizontal="left"/>
      <protection/>
    </xf>
    <xf numFmtId="0" fontId="4" fillId="0" borderId="0" xfId="56" applyFont="1" applyAlignment="1">
      <alignment horizontal="left" wrapText="1"/>
      <protection/>
    </xf>
    <xf numFmtId="0" fontId="2" fillId="0" borderId="0" xfId="56" applyAlignment="1">
      <alignment horizontal="left" wrapText="1"/>
      <protection/>
    </xf>
    <xf numFmtId="0" fontId="7" fillId="0" borderId="0" xfId="56" applyFont="1" applyAlignment="1">
      <alignment horizontal="left" wrapText="1"/>
      <protection/>
    </xf>
    <xf numFmtId="0" fontId="2" fillId="0" borderId="0" xfId="56" applyFont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9"/>
  <sheetViews>
    <sheetView tabSelected="1" zoomScalePageLayoutView="0" workbookViewId="0" topLeftCell="A10">
      <selection activeCell="A4" sqref="A4:H4"/>
    </sheetView>
  </sheetViews>
  <sheetFormatPr defaultColWidth="9.140625" defaultRowHeight="15"/>
  <cols>
    <col min="1" max="1" width="15.421875" style="0" customWidth="1"/>
    <col min="2" max="2" width="15.00390625" style="0" customWidth="1"/>
    <col min="3" max="3" width="11.28125" style="0" customWidth="1"/>
    <col min="4" max="4" width="13.8515625" style="0" customWidth="1"/>
    <col min="5" max="5" width="14.140625" style="0" customWidth="1"/>
    <col min="6" max="6" width="11.7109375" style="0" customWidth="1"/>
    <col min="7" max="8" width="14.421875" style="0" customWidth="1"/>
  </cols>
  <sheetData>
    <row r="1" ht="21.75" customHeight="1"/>
    <row r="2" ht="33.75" customHeight="1"/>
    <row r="3" spans="1:8" ht="19.5" customHeight="1">
      <c r="A3" s="33" t="s">
        <v>21</v>
      </c>
      <c r="B3" s="33"/>
      <c r="C3" s="33"/>
      <c r="D3" s="33"/>
      <c r="E3" s="33"/>
      <c r="F3" s="33"/>
      <c r="G3" s="33"/>
      <c r="H3" s="33"/>
    </row>
    <row r="4" spans="1:8" ht="18">
      <c r="A4" s="34" t="s">
        <v>23</v>
      </c>
      <c r="B4" s="35"/>
      <c r="C4" s="35"/>
      <c r="D4" s="35"/>
      <c r="E4" s="35"/>
      <c r="F4" s="35"/>
      <c r="G4" s="35"/>
      <c r="H4" s="35"/>
    </row>
    <row r="6" spans="1:8" ht="68.25">
      <c r="A6" s="5" t="s">
        <v>0</v>
      </c>
      <c r="B6" s="6" t="s">
        <v>8</v>
      </c>
      <c r="C6" s="7" t="s">
        <v>9</v>
      </c>
      <c r="D6" s="6" t="s">
        <v>10</v>
      </c>
      <c r="E6" s="23" t="s">
        <v>11</v>
      </c>
      <c r="F6" s="30" t="s">
        <v>22</v>
      </c>
      <c r="G6" s="22" t="s">
        <v>12</v>
      </c>
      <c r="H6" s="22" t="s">
        <v>13</v>
      </c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8" t="s">
        <v>1</v>
      </c>
      <c r="B8" s="9">
        <v>39597</v>
      </c>
      <c r="C8" s="10">
        <v>14059</v>
      </c>
      <c r="D8" s="11">
        <f aca="true" t="shared" si="0" ref="D8:D13">B8/C8</f>
        <v>2.816487659150722</v>
      </c>
      <c r="E8" s="10"/>
      <c r="F8" s="10">
        <v>8519</v>
      </c>
      <c r="G8" s="12">
        <f aca="true" t="shared" si="1" ref="G8:G13">D8*F8</f>
        <v>23993.658368305</v>
      </c>
      <c r="H8" s="9">
        <f aca="true" t="shared" si="2" ref="H8:H13">G8*0.7</f>
        <v>16795.5608578135</v>
      </c>
    </row>
    <row r="9" spans="1:8" ht="15">
      <c r="A9" s="2" t="s">
        <v>2</v>
      </c>
      <c r="B9" s="13">
        <v>1513270</v>
      </c>
      <c r="C9" s="14">
        <v>432278</v>
      </c>
      <c r="D9" s="15">
        <f t="shared" si="0"/>
        <v>3.50068705786554</v>
      </c>
      <c r="E9" s="14"/>
      <c r="F9" s="14">
        <v>76568</v>
      </c>
      <c r="G9" s="16">
        <f t="shared" si="1"/>
        <v>268040.60664664867</v>
      </c>
      <c r="H9" s="13">
        <f t="shared" si="2"/>
        <v>187628.42465265407</v>
      </c>
    </row>
    <row r="10" spans="1:8" ht="15">
      <c r="A10" s="2" t="s">
        <v>3</v>
      </c>
      <c r="B10" s="13">
        <v>157732</v>
      </c>
      <c r="C10" s="14">
        <v>43943</v>
      </c>
      <c r="D10" s="15">
        <f t="shared" si="0"/>
        <v>3.5894681746808366</v>
      </c>
      <c r="E10" s="14"/>
      <c r="F10" s="14">
        <v>12145</v>
      </c>
      <c r="G10" s="16">
        <f t="shared" si="1"/>
        <v>43594.09098149876</v>
      </c>
      <c r="H10" s="13">
        <f t="shared" si="2"/>
        <v>30515.863687049132</v>
      </c>
    </row>
    <row r="11" spans="1:8" ht="15">
      <c r="A11" s="2" t="s">
        <v>4</v>
      </c>
      <c r="B11" s="13">
        <v>54416</v>
      </c>
      <c r="C11" s="14">
        <v>24365</v>
      </c>
      <c r="D11" s="15">
        <f t="shared" si="0"/>
        <v>2.2333675353991382</v>
      </c>
      <c r="E11" s="14"/>
      <c r="F11" s="14">
        <v>13711</v>
      </c>
      <c r="G11" s="16">
        <f t="shared" si="1"/>
        <v>30621.702277857585</v>
      </c>
      <c r="H11" s="13">
        <f t="shared" si="2"/>
        <v>21435.19159450031</v>
      </c>
    </row>
    <row r="12" spans="1:8" ht="15">
      <c r="A12" s="17" t="s">
        <v>5</v>
      </c>
      <c r="B12" s="18">
        <v>35901</v>
      </c>
      <c r="C12" s="19">
        <v>9273</v>
      </c>
      <c r="D12" s="20">
        <f t="shared" si="0"/>
        <v>3.8715626010999675</v>
      </c>
      <c r="E12" s="19"/>
      <c r="F12" s="19">
        <v>3118</v>
      </c>
      <c r="G12" s="21">
        <f t="shared" si="1"/>
        <v>12071.532190229698</v>
      </c>
      <c r="H12" s="18">
        <f t="shared" si="2"/>
        <v>8450.072533160788</v>
      </c>
    </row>
    <row r="13" spans="1:8" ht="15">
      <c r="A13" s="2" t="s">
        <v>6</v>
      </c>
      <c r="B13" s="13">
        <v>1636371</v>
      </c>
      <c r="C13" s="14">
        <v>535230</v>
      </c>
      <c r="D13" s="15">
        <f t="shared" si="0"/>
        <v>3.057323020010089</v>
      </c>
      <c r="E13" s="14"/>
      <c r="F13" s="14">
        <v>199830</v>
      </c>
      <c r="G13" s="16">
        <f t="shared" si="1"/>
        <v>610944.8590886161</v>
      </c>
      <c r="H13" s="13">
        <f t="shared" si="2"/>
        <v>427661.40136203123</v>
      </c>
    </row>
    <row r="14" spans="1:8" ht="15">
      <c r="A14" s="2"/>
      <c r="B14" s="2"/>
      <c r="C14" s="2"/>
      <c r="D14" s="2"/>
      <c r="E14" s="2"/>
      <c r="F14" s="14"/>
      <c r="G14" s="16"/>
      <c r="H14" s="2"/>
    </row>
    <row r="15" spans="1:8" ht="15">
      <c r="A15" s="5" t="s">
        <v>7</v>
      </c>
      <c r="B15" s="24">
        <f>SUM(B8:B14)</f>
        <v>3437287</v>
      </c>
      <c r="C15" s="25">
        <f>SUM(C8:C14)</f>
        <v>1059148</v>
      </c>
      <c r="D15" s="26">
        <f>B15/C15</f>
        <v>3.2453320971195714</v>
      </c>
      <c r="E15" s="26">
        <f>AVERAGE(D8:D13)</f>
        <v>3.1781493413677153</v>
      </c>
      <c r="F15" s="25">
        <f>SUM(F8:F13)</f>
        <v>313891</v>
      </c>
      <c r="G15" s="27">
        <f>SUM(G8:G13)</f>
        <v>989266.4495531558</v>
      </c>
      <c r="H15" s="24">
        <f>SUM(H8:H13)</f>
        <v>692486.5146872089</v>
      </c>
    </row>
    <row r="17" ht="15">
      <c r="A17" s="28" t="s">
        <v>14</v>
      </c>
    </row>
    <row r="18" spans="1:8" ht="15">
      <c r="A18" s="36" t="s">
        <v>15</v>
      </c>
      <c r="B18" s="37"/>
      <c r="C18" s="37"/>
      <c r="D18" s="37"/>
      <c r="E18" s="37"/>
      <c r="F18" s="37"/>
      <c r="G18" s="37"/>
      <c r="H18" s="37"/>
    </row>
    <row r="19" spans="1:8" ht="15">
      <c r="A19" s="37"/>
      <c r="B19" s="37"/>
      <c r="C19" s="37"/>
      <c r="D19" s="37"/>
      <c r="E19" s="37"/>
      <c r="F19" s="37"/>
      <c r="G19" s="37"/>
      <c r="H19" s="37"/>
    </row>
    <row r="20" ht="15" customHeight="1"/>
    <row r="21" spans="1:8" ht="15" customHeight="1">
      <c r="A21" s="38" t="s">
        <v>16</v>
      </c>
      <c r="B21" s="39"/>
      <c r="C21" s="39"/>
      <c r="D21" s="39"/>
      <c r="E21" s="39"/>
      <c r="F21" s="39"/>
      <c r="G21" s="3"/>
      <c r="H21" s="3"/>
    </row>
    <row r="22" spans="1:8" ht="15">
      <c r="A22" s="40" t="s">
        <v>17</v>
      </c>
      <c r="B22" s="41"/>
      <c r="C22" s="41"/>
      <c r="D22" s="41"/>
      <c r="E22" s="41"/>
      <c r="F22" s="41"/>
      <c r="G22" s="41"/>
      <c r="H22" s="41"/>
    </row>
    <row r="23" spans="1:8" ht="15">
      <c r="A23" s="40" t="s">
        <v>18</v>
      </c>
      <c r="B23" s="39"/>
      <c r="C23" s="39"/>
      <c r="D23" s="39"/>
      <c r="E23" s="39"/>
      <c r="F23" s="39"/>
      <c r="G23" s="39"/>
      <c r="H23" s="39"/>
    </row>
    <row r="24" spans="1:8" ht="15">
      <c r="A24" s="31" t="s">
        <v>19</v>
      </c>
      <c r="B24" s="32"/>
      <c r="C24" s="32"/>
      <c r="D24" s="32"/>
      <c r="E24" s="32"/>
      <c r="F24" s="32"/>
      <c r="G24" s="32"/>
      <c r="H24" s="32"/>
    </row>
    <row r="26" ht="15" customHeight="1"/>
    <row r="27" spans="1:8" ht="15">
      <c r="A27" s="29" t="s">
        <v>20</v>
      </c>
      <c r="B27" s="4"/>
      <c r="C27" s="1"/>
      <c r="D27" s="1"/>
      <c r="E27" s="1"/>
      <c r="F27" s="1"/>
      <c r="G27" s="1"/>
      <c r="H27" s="1"/>
    </row>
    <row r="29" spans="1:8" ht="15">
      <c r="A29" s="1"/>
      <c r="B29" s="4"/>
      <c r="C29" s="1"/>
      <c r="D29" s="1"/>
      <c r="E29" s="1"/>
      <c r="F29" s="1"/>
      <c r="G29" s="1"/>
      <c r="H29" s="1"/>
    </row>
  </sheetData>
  <sheetProtection/>
  <mergeCells count="8">
    <mergeCell ref="A24:H24"/>
    <mergeCell ref="A3:H3"/>
    <mergeCell ref="A4:H4"/>
    <mergeCell ref="A18:H18"/>
    <mergeCell ref="A19:H19"/>
    <mergeCell ref="A21:F21"/>
    <mergeCell ref="A22:H22"/>
    <mergeCell ref="A23:H23"/>
  </mergeCells>
  <printOptions/>
  <pageMargins left="0.7" right="0.7" top="0.2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scacbecker</dc:creator>
  <cp:keywords/>
  <dc:description/>
  <cp:lastModifiedBy>SCLS</cp:lastModifiedBy>
  <cp:lastPrinted>2012-04-10T18:07:07Z</cp:lastPrinted>
  <dcterms:created xsi:type="dcterms:W3CDTF">2011-03-07T22:49:56Z</dcterms:created>
  <dcterms:modified xsi:type="dcterms:W3CDTF">2012-06-19T19:33:18Z</dcterms:modified>
  <cp:category/>
  <cp:version/>
  <cp:contentType/>
  <cp:contentStatus/>
</cp:coreProperties>
</file>