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95" yWindow="75" windowWidth="26100" windowHeight="1377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E5" i="1" l="1"/>
  <c r="F5" i="1"/>
  <c r="G5" i="1"/>
  <c r="F6" i="1"/>
  <c r="G6" i="1"/>
  <c r="F7" i="1"/>
  <c r="G7" i="1"/>
  <c r="E9" i="1"/>
  <c r="G9" i="1"/>
  <c r="E11" i="1"/>
  <c r="G11" i="1"/>
  <c r="E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G21" i="1"/>
  <c r="F22" i="1"/>
  <c r="G22" i="1"/>
  <c r="F23" i="1"/>
  <c r="G23" i="1"/>
  <c r="E24" i="1"/>
  <c r="G24" i="1"/>
  <c r="G25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G41" i="1"/>
  <c r="F42" i="1"/>
  <c r="G42" i="1"/>
  <c r="E43" i="1"/>
  <c r="F43" i="1"/>
  <c r="G43" i="1"/>
  <c r="F4" i="1"/>
  <c r="F45" i="1"/>
  <c r="E45" i="1"/>
  <c r="G45" i="1"/>
  <c r="F46" i="1"/>
  <c r="E46" i="1"/>
  <c r="G46" i="1"/>
  <c r="F47" i="1"/>
  <c r="E47" i="1"/>
  <c r="G47" i="1"/>
  <c r="E54" i="1"/>
  <c r="F54" i="1"/>
  <c r="G54" i="1"/>
  <c r="F55" i="1"/>
  <c r="G55" i="1"/>
  <c r="F56" i="1"/>
  <c r="G56" i="1"/>
  <c r="F58" i="1"/>
  <c r="F59" i="1"/>
  <c r="F60" i="1"/>
  <c r="F61" i="1"/>
  <c r="F62" i="1"/>
  <c r="F57" i="1"/>
  <c r="E57" i="1"/>
  <c r="G57" i="1"/>
  <c r="G58" i="1"/>
  <c r="G59" i="1"/>
  <c r="G60" i="1"/>
  <c r="G61" i="1"/>
  <c r="G62" i="1"/>
  <c r="F64" i="1"/>
  <c r="F65" i="1"/>
  <c r="F66" i="1"/>
  <c r="F67" i="1"/>
  <c r="F68" i="1"/>
  <c r="F69" i="1"/>
  <c r="F63" i="1"/>
  <c r="E63" i="1"/>
  <c r="G63" i="1"/>
  <c r="G64" i="1"/>
  <c r="G65" i="1"/>
  <c r="G66" i="1"/>
  <c r="G67" i="1"/>
  <c r="G68" i="1"/>
  <c r="G69" i="1"/>
  <c r="F71" i="1"/>
  <c r="E71" i="1"/>
  <c r="G71" i="1"/>
  <c r="F75" i="1"/>
  <c r="G75" i="1"/>
  <c r="F77" i="1"/>
  <c r="E77" i="1"/>
  <c r="G77" i="1"/>
  <c r="F81" i="1"/>
  <c r="G81" i="1"/>
  <c r="F82" i="1"/>
  <c r="G82" i="1"/>
  <c r="E83" i="1"/>
  <c r="F83" i="1"/>
  <c r="G83" i="1"/>
  <c r="F84" i="1"/>
  <c r="G84" i="1"/>
  <c r="E85" i="1"/>
  <c r="F85" i="1"/>
  <c r="G85" i="1"/>
  <c r="E87" i="1"/>
  <c r="F87" i="1"/>
  <c r="F88" i="1"/>
  <c r="F86" i="1"/>
  <c r="E86" i="1"/>
  <c r="G86" i="1"/>
  <c r="G87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E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4" i="1"/>
  <c r="E104" i="1"/>
  <c r="G104" i="1"/>
  <c r="F108" i="1"/>
  <c r="G108" i="1"/>
  <c r="F109" i="1"/>
  <c r="G109" i="1"/>
  <c r="F110" i="1"/>
  <c r="G110" i="1"/>
  <c r="F111" i="1"/>
  <c r="G111" i="1"/>
  <c r="F112" i="1"/>
  <c r="G112" i="1"/>
  <c r="F114" i="1"/>
  <c r="E114" i="1"/>
  <c r="G114" i="1"/>
  <c r="F118" i="1"/>
  <c r="G118" i="1"/>
  <c r="F119" i="1"/>
  <c r="G119" i="1"/>
  <c r="F120" i="1"/>
  <c r="G120" i="1"/>
  <c r="G121" i="1"/>
  <c r="F122" i="1"/>
  <c r="G122" i="1"/>
  <c r="F124" i="1"/>
  <c r="E124" i="1"/>
  <c r="G124" i="1"/>
  <c r="E128" i="1"/>
  <c r="G128" i="1"/>
  <c r="E129" i="1"/>
  <c r="G129" i="1"/>
  <c r="E131" i="1"/>
  <c r="G131" i="1"/>
  <c r="E132" i="1"/>
  <c r="G132" i="1"/>
  <c r="E133" i="1"/>
  <c r="G133" i="1"/>
  <c r="E134" i="1"/>
  <c r="G134" i="1"/>
  <c r="E135" i="1"/>
  <c r="G135" i="1"/>
  <c r="E136" i="1"/>
  <c r="G136" i="1"/>
  <c r="E137" i="1"/>
  <c r="G137" i="1"/>
  <c r="F139" i="1"/>
  <c r="E139" i="1"/>
  <c r="G139" i="1"/>
  <c r="E144" i="1"/>
  <c r="G144" i="1"/>
  <c r="E145" i="1"/>
  <c r="G145" i="1"/>
  <c r="E146" i="1"/>
  <c r="G146" i="1"/>
  <c r="E147" i="1"/>
  <c r="G147" i="1"/>
  <c r="E148" i="1"/>
  <c r="G148" i="1"/>
  <c r="E149" i="1"/>
  <c r="G149" i="1"/>
  <c r="E150" i="1"/>
  <c r="G150" i="1"/>
  <c r="E151" i="1"/>
  <c r="G151" i="1"/>
  <c r="E152" i="1"/>
  <c r="G152" i="1"/>
  <c r="E153" i="1"/>
  <c r="G153" i="1"/>
  <c r="E154" i="1"/>
  <c r="G154" i="1"/>
  <c r="E155" i="1"/>
  <c r="G155" i="1"/>
  <c r="E156" i="1"/>
  <c r="G156" i="1"/>
  <c r="E157" i="1"/>
  <c r="G157" i="1"/>
  <c r="F159" i="1"/>
  <c r="E159" i="1"/>
  <c r="G159" i="1"/>
  <c r="F163" i="1"/>
  <c r="G163" i="1"/>
  <c r="F164" i="1"/>
  <c r="G164" i="1"/>
  <c r="F165" i="1"/>
  <c r="G165" i="1"/>
  <c r="F166" i="1"/>
  <c r="G166" i="1"/>
  <c r="F167" i="1"/>
  <c r="G167" i="1"/>
  <c r="F169" i="1"/>
  <c r="E169" i="1"/>
  <c r="G169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1" i="1"/>
  <c r="E181" i="1"/>
  <c r="G181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2" i="1"/>
  <c r="E192" i="1"/>
  <c r="G192" i="1"/>
  <c r="E196" i="1"/>
  <c r="F196" i="1"/>
  <c r="G196" i="1"/>
  <c r="F198" i="1"/>
  <c r="F199" i="1"/>
  <c r="F200" i="1"/>
  <c r="F201" i="1"/>
  <c r="F202" i="1"/>
  <c r="F197" i="1"/>
  <c r="E197" i="1"/>
  <c r="G197" i="1"/>
  <c r="G198" i="1"/>
  <c r="G199" i="1"/>
  <c r="G200" i="1"/>
  <c r="G201" i="1"/>
  <c r="G202" i="1"/>
  <c r="F204" i="1"/>
  <c r="F205" i="1"/>
  <c r="F203" i="1"/>
  <c r="E203" i="1"/>
  <c r="G203" i="1"/>
  <c r="G204" i="1"/>
  <c r="G205" i="1"/>
  <c r="F206" i="1"/>
  <c r="G206" i="1"/>
  <c r="F208" i="1"/>
  <c r="F209" i="1"/>
  <c r="F207" i="1"/>
  <c r="E207" i="1"/>
  <c r="G207" i="1"/>
  <c r="G208" i="1"/>
  <c r="G209" i="1"/>
  <c r="F210" i="1"/>
  <c r="G210" i="1"/>
  <c r="G211" i="1"/>
  <c r="G212" i="1"/>
  <c r="F213" i="1"/>
  <c r="G213" i="1"/>
  <c r="E215" i="1"/>
  <c r="F215" i="1"/>
  <c r="F217" i="1"/>
  <c r="F218" i="1"/>
  <c r="F214" i="1"/>
  <c r="E214" i="1"/>
  <c r="G214" i="1"/>
  <c r="G215" i="1"/>
  <c r="G216" i="1"/>
  <c r="G217" i="1"/>
  <c r="G218" i="1"/>
  <c r="F219" i="1"/>
  <c r="G219" i="1"/>
  <c r="F220" i="1"/>
  <c r="G220" i="1"/>
  <c r="F221" i="1"/>
  <c r="G221" i="1"/>
  <c r="E222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E231" i="1"/>
  <c r="G231" i="1"/>
  <c r="F232" i="1"/>
  <c r="G232" i="1"/>
  <c r="F233" i="1"/>
  <c r="G233" i="1"/>
  <c r="F235" i="1"/>
  <c r="E235" i="1"/>
  <c r="G235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G246" i="1"/>
  <c r="F247" i="1"/>
  <c r="G247" i="1"/>
  <c r="F249" i="1"/>
  <c r="E249" i="1"/>
  <c r="G249" i="1"/>
  <c r="F251" i="1"/>
  <c r="E251" i="1"/>
  <c r="G251" i="1"/>
  <c r="F252" i="1"/>
  <c r="E252" i="1"/>
  <c r="G252" i="1"/>
  <c r="F253" i="1"/>
  <c r="E253" i="1"/>
  <c r="G253" i="1"/>
  <c r="F255" i="1"/>
  <c r="E255" i="1"/>
  <c r="G255" i="1"/>
  <c r="F256" i="1"/>
  <c r="E256" i="1"/>
  <c r="G256" i="1"/>
  <c r="G4" i="1"/>
  <c r="D45" i="1"/>
  <c r="D46" i="1"/>
  <c r="D47" i="1"/>
  <c r="D71" i="1"/>
  <c r="D77" i="1"/>
  <c r="D104" i="1"/>
  <c r="D114" i="1"/>
  <c r="D124" i="1"/>
  <c r="D139" i="1"/>
  <c r="D159" i="1"/>
  <c r="D169" i="1"/>
  <c r="D181" i="1"/>
  <c r="D192" i="1"/>
  <c r="D235" i="1"/>
  <c r="D249" i="1"/>
  <c r="D251" i="1"/>
  <c r="D252" i="1"/>
  <c r="D253" i="1"/>
  <c r="D255" i="1"/>
  <c r="D256" i="1"/>
  <c r="C99" i="1"/>
  <c r="C249" i="1"/>
  <c r="C231" i="1"/>
  <c r="C215" i="1"/>
  <c r="C214" i="1"/>
  <c r="C207" i="1"/>
  <c r="C203" i="1"/>
  <c r="C197" i="1"/>
  <c r="C196" i="1"/>
  <c r="C192" i="1"/>
  <c r="C181" i="1"/>
  <c r="C169" i="1"/>
  <c r="C159" i="1"/>
  <c r="C124" i="1"/>
  <c r="C108" i="1"/>
  <c r="C114" i="1"/>
  <c r="C86" i="1"/>
  <c r="C77" i="1"/>
  <c r="C63" i="1"/>
  <c r="C57" i="1"/>
  <c r="C24" i="1"/>
  <c r="C16" i="1"/>
  <c r="C9" i="1"/>
  <c r="C46" i="1"/>
  <c r="C252" i="1"/>
  <c r="C235" i="1"/>
  <c r="C139" i="1"/>
  <c r="C104" i="1"/>
  <c r="C71" i="1"/>
  <c r="C45" i="1"/>
  <c r="C47" i="1"/>
  <c r="C251" i="1"/>
  <c r="C253" i="1"/>
  <c r="C256" i="1"/>
  <c r="C255" i="1"/>
</calcChain>
</file>

<file path=xl/comments1.xml><?xml version="1.0" encoding="utf-8"?>
<comments xmlns="http://schemas.openxmlformats.org/spreadsheetml/2006/main">
  <authors>
    <author>SCLS</author>
  </authors>
  <commentList>
    <comment ref="C85" authorId="0">
      <text>
        <r>
          <rPr>
            <b/>
            <sz val="9"/>
            <color indexed="81"/>
            <rFont val="Tahoma"/>
            <charset val="1"/>
          </rPr>
          <t>SCLS:</t>
        </r>
        <r>
          <rPr>
            <sz val="9"/>
            <color indexed="81"/>
            <rFont val="Tahoma"/>
            <charset val="1"/>
          </rPr>
          <t xml:space="preserve">
ILS = $264,184.31, which includes
20% Help Desk =$18,931.34 + LTE $22,960</t>
        </r>
      </text>
    </comment>
    <comment ref="B88" authorId="0">
      <text>
        <r>
          <rPr>
            <b/>
            <sz val="9"/>
            <color indexed="81"/>
            <rFont val="Tahoma"/>
            <charset val="1"/>
          </rPr>
          <t>SCLS:</t>
        </r>
        <r>
          <rPr>
            <sz val="9"/>
            <color indexed="81"/>
            <rFont val="Tahoma"/>
            <charset val="1"/>
          </rPr>
          <t xml:space="preserve">
2017 cataloging = $89,141.78
2017 cat credits = $17,324.20
2017 access = $9,972.42</t>
        </r>
      </text>
    </comment>
    <comment ref="C95" authorId="0">
      <text>
        <r>
          <rPr>
            <b/>
            <sz val="9"/>
            <color indexed="81"/>
            <rFont val="Tahoma"/>
            <charset val="1"/>
          </rPr>
          <t>SCLS:</t>
        </r>
        <r>
          <rPr>
            <sz val="9"/>
            <color indexed="81"/>
            <rFont val="Tahoma"/>
            <charset val="1"/>
          </rPr>
          <t xml:space="preserve">
Total tech salaries = $695,060.10
minus 20% of help desk ($18,931.34) = $676,128.76</t>
        </r>
      </text>
    </comment>
  </commentList>
</comments>
</file>

<file path=xl/sharedStrings.xml><?xml version="1.0" encoding="utf-8"?>
<sst xmlns="http://schemas.openxmlformats.org/spreadsheetml/2006/main" count="254" uniqueCount="242">
  <si>
    <t>ACCT #</t>
  </si>
  <si>
    <t>SUBPROGRAM/ ITEM/ACCOUNT CODE</t>
  </si>
  <si>
    <t>2017 Budget</t>
  </si>
  <si>
    <t>PROJECTED REVENUES</t>
  </si>
  <si>
    <t>REVENUE SOURCE</t>
  </si>
  <si>
    <t>STATE AIDS - 4010</t>
  </si>
  <si>
    <t>INTEREST INCOME - 4030</t>
  </si>
  <si>
    <t>ALLOCATED INTEREST - 4040</t>
  </si>
  <si>
    <t>GENERAL CARRYOVER - 4050</t>
  </si>
  <si>
    <t>SAUK COUNTY LIBRARY SERVICE - 4090  (Sauk Cty Del in 4126)</t>
  </si>
  <si>
    <t>GREEN COUNTY LIBRARY SERVICE - 4110  (Green Cty Del in 4124)</t>
  </si>
  <si>
    <t xml:space="preserve">MEMBER DELIVERY (BY COUNTY) - 4120  </t>
  </si>
  <si>
    <t>OTHER DELIVERY (LINK EXPRESS) - 4130</t>
  </si>
  <si>
    <t>PROCEEDS FROM SALE OF A VEHICLE - 4150</t>
  </si>
  <si>
    <t>MULTI-TYPE AND INTERSYSTEM DELIVERY - 4170</t>
  </si>
  <si>
    <t>SPECIAL REQUEST DELIVERY SERVICE - 4180</t>
  </si>
  <si>
    <t>WLA RENT - 4220</t>
  </si>
  <si>
    <t>ILS/TECHNOLOGY MEMBER PAYMENTS - 4242</t>
  </si>
  <si>
    <t>TECHNOLOGY CARRYOVER FOR EQUIPMENT REPLACEMENT - 4245</t>
  </si>
  <si>
    <t>ENTERPRISE WIRELESS CARRYOVER - 4246</t>
  </si>
  <si>
    <t>LIBRARY ONLINE CARRYOVER - 4247</t>
  </si>
  <si>
    <t>ILS CARRYOVER FOR FUTURE DEVELOPMENT - 4270</t>
  </si>
  <si>
    <t>Consulting Services Fees - 4280</t>
  </si>
  <si>
    <t xml:space="preserve">          Marketing/PR/Advocacy Services</t>
  </si>
  <si>
    <t xml:space="preserve">          Web Services</t>
  </si>
  <si>
    <t xml:space="preserve">          Public Library Administration Services</t>
  </si>
  <si>
    <t xml:space="preserve">          CE Services</t>
  </si>
  <si>
    <t xml:space="preserve">          Youth Services</t>
  </si>
  <si>
    <t xml:space="preserve">          Building Design Services</t>
  </si>
  <si>
    <t>Foundation Admin Fees - 4290</t>
  </si>
  <si>
    <t>LSTA - TECHNOLOGY (11-142) - 9102</t>
  </si>
  <si>
    <t>LSTA - DELIVERY (11-116) - 9113</t>
  </si>
  <si>
    <t>LSTA-Serving the Homeless - 9120</t>
  </si>
  <si>
    <t>LSTA-DIGITAL CONTENT BUYING POOL - 9140</t>
  </si>
  <si>
    <t>Enterprise Wireless Income-9160</t>
  </si>
  <si>
    <t>MEMBERS DIGITAL CONTENT BUYING POOL - 9170</t>
  </si>
  <si>
    <t>TOTAL REVENUE ( without carry over funds)</t>
  </si>
  <si>
    <t>TOTAL CARRY OVER FUNDS</t>
  </si>
  <si>
    <t>GRAND TOTAL ALL REVENUE SOURCES</t>
  </si>
  <si>
    <t>PROJECTED EXPENDITURES</t>
  </si>
  <si>
    <t>INTERLOAN AND RESOURCE SERVICES</t>
  </si>
  <si>
    <t>MADISON PUBLIC LIBRARY - 5130</t>
  </si>
  <si>
    <t>DAMAGED MATERIALS - 5230</t>
  </si>
  <si>
    <t>NET LENDER PAYMENTS - 5260</t>
  </si>
  <si>
    <t>OUT-OF-SYSTEM INTERLOAN - 5310</t>
  </si>
  <si>
    <t xml:space="preserve">WorldShare ILL: </t>
  </si>
  <si>
    <t xml:space="preserve">1/4 of OCLC Access Fee: </t>
  </si>
  <si>
    <t>IFM Fees:</t>
  </si>
  <si>
    <t>ONLINE CONTENT AND MEMBERSHIPS - 5320</t>
  </si>
  <si>
    <t xml:space="preserve">WorldCat Discovery Subscription (First Search)for members and patrons: </t>
  </si>
  <si>
    <t>WPLC Membership:</t>
  </si>
  <si>
    <t xml:space="preserve">WPLC Purchasing Pool for e-Content: </t>
  </si>
  <si>
    <t xml:space="preserve">WiLS membership: </t>
  </si>
  <si>
    <t>SRLAAW:</t>
  </si>
  <si>
    <t>Recollection WI:</t>
  </si>
  <si>
    <t>SUBPROGRAM I. TOTALS</t>
  </si>
  <si>
    <t>MULTITYPE LIBRARY COOPERATION</t>
  </si>
  <si>
    <t>STAFF SALARIES AND WAGES - 5510</t>
  </si>
  <si>
    <t>SUBPROGRAM III. TOTALS</t>
  </si>
  <si>
    <t>ILS/TECHNOLOGY SERVICES</t>
  </si>
  <si>
    <t>ILS CONTRACTED SUPPORT - 5530</t>
  </si>
  <si>
    <t>ILS CONTRACTED DEVELOPMENT --5535</t>
  </si>
  <si>
    <t>ILS THIRD PARTY MAINTENANCE &amp; STARTUP -- 5540</t>
  </si>
  <si>
    <t>ILS TELENOTICE PHONE CHARGES -- 5545</t>
  </si>
  <si>
    <t>ILS STAFF SALARIES - 5550</t>
  </si>
  <si>
    <t>ILS CATALOGING SOFTWARE/CONTRACT - 5551</t>
  </si>
  <si>
    <t>Madison Cataloging Contract:  $454,255</t>
  </si>
  <si>
    <t>ILS AUTHORITY CONTROL - 5552</t>
  </si>
  <si>
    <t>TECHNOLOGY: HARDWARE MAINTENANCE - 5555</t>
  </si>
  <si>
    <t>TECHNOLOGY: TELECOMMUNICATIONS/CENTRAL SERVER HARDWARE - 5560</t>
  </si>
  <si>
    <t>TECHNOLOGY: SOFTWARE LICENSES - 5565</t>
  </si>
  <si>
    <t>TECHNOLOGY: SUPPORT EQUIP. &amp; SERVICES - 5570</t>
  </si>
  <si>
    <t>TECHNOLOGY: BROADBAND LINES &amp; SERVICES - 5575</t>
  </si>
  <si>
    <t>TECHNOLOGY: STAFF SALARIES - 5580</t>
  </si>
  <si>
    <t>TECHNOLOGY CONTINGENCY - 5585</t>
  </si>
  <si>
    <t>ENTERPRISE WIRELESS CONTINGENCY EXP - 5586</t>
  </si>
  <si>
    <t>LIBRARY ONLINE CONTINGENCY EXP - 5587</t>
  </si>
  <si>
    <t>ILS CARRYOVER FOR FUTURE DEVELOPMENT - 5590</t>
  </si>
  <si>
    <t>ENTERPRISE WIRELESS EXPENSES-9161</t>
  </si>
  <si>
    <t>SUBPROGRAM II. TOTALS</t>
  </si>
  <si>
    <t>PUBLIC INFORMATION SERVICES</t>
  </si>
  <si>
    <t>STAFF SALARIES AND WAGES - 5710</t>
  </si>
  <si>
    <t>CONTRACTED PRINTING SERVICES - 5740</t>
  </si>
  <si>
    <t>SUPPLIES - 5750</t>
  </si>
  <si>
    <t>COPIER LEASE &amp; IN-HOUSE PRINTING - 5760</t>
  </si>
  <si>
    <t>PRODUCT/SERVICE AWARENESS - 5770</t>
  </si>
  <si>
    <t>SUBPROGRAM IV. TOTALS</t>
  </si>
  <si>
    <t>CONSULTANT SERVICES</t>
  </si>
  <si>
    <t>STAFF SALARIES AND WAGES - 6010</t>
  </si>
  <si>
    <t>TRAVEL AND CONT. ED. EXPENSES - 6040</t>
  </si>
  <si>
    <t>MILEAGE EXPENSES-6050</t>
  </si>
  <si>
    <t>SUBPROGRAM V. TOTALS</t>
  </si>
  <si>
    <t>GREEN COUNTY LIBRARY SERVICES</t>
  </si>
  <si>
    <t>IMPROVED ACCESS - 6210</t>
  </si>
  <si>
    <t>BULK LOAN SERVICE/SHARED RESOURCES  - 6230</t>
  </si>
  <si>
    <t>REIMBURSEMENTS TO LIBRARIES</t>
  </si>
  <si>
    <t>1. ALBANY - 6250</t>
  </si>
  <si>
    <t>2. BRODHEAD - 6260</t>
  </si>
  <si>
    <t>3. MONROE - 6270</t>
  </si>
  <si>
    <t>4. MONTICELLO - 6280</t>
  </si>
  <si>
    <t>5. NEW GLARUS - 6290</t>
  </si>
  <si>
    <t>REIMBURSEMENT TO BELLEVILLE - 6300</t>
  </si>
  <si>
    <t>PAYMENTS TO LIBRARIES IN ADJACENT CO. - 6340</t>
  </si>
  <si>
    <t>SUBPROGRAM VI. TOTALS</t>
  </si>
  <si>
    <t>SAUK COUNTY LIBRARY SERVICES</t>
  </si>
  <si>
    <t>RESOURCE LIBRARY SERVICES - 6610</t>
  </si>
  <si>
    <t>1. BARABOO - 6640</t>
  </si>
  <si>
    <t>2. LAVALLE - 6650</t>
  </si>
  <si>
    <t>3. NORTH FREEDOM - 6660</t>
  </si>
  <si>
    <t>4. PLAIN - 6670</t>
  </si>
  <si>
    <t>5. PRAIRIE DU SAC - 6680</t>
  </si>
  <si>
    <t>6. REEDSBURG - 6690</t>
  </si>
  <si>
    <t>7. ROCK SPRINGS - 6691</t>
  </si>
  <si>
    <t>8. SAUK CITY - 6692</t>
  </si>
  <si>
    <t>9. SPRING GREEN - 6693</t>
  </si>
  <si>
    <t>PAYMENTS TO LIBRARIES IN ADJACENT CO. - 6698</t>
  </si>
  <si>
    <t>WIS DELLS REIMBURSEMENT - 6699</t>
  </si>
  <si>
    <t>Technology reimbursement to libraries (new budget line) - 6700</t>
  </si>
  <si>
    <t>SUBPROGRAM VII. TOTALS</t>
  </si>
  <si>
    <t>CONT. ED &amp; PROF. DEVELOPMENT</t>
  </si>
  <si>
    <t>CONTRACTED TRAINING &amp; CONSULTATION - 7010</t>
  </si>
  <si>
    <t>PROFESSIONAL MATERIALS - 7030</t>
  </si>
  <si>
    <t>SUBSCRIPTIONS - 7050</t>
  </si>
  <si>
    <t>MEM LIB PROFESSIONAL DEVELOPMENT - 7070</t>
  </si>
  <si>
    <t>MEETING SUPPLIES - 7090</t>
  </si>
  <si>
    <t>SUBPROGRAM VIII. TOTALS</t>
  </si>
  <si>
    <t>DELIVERY AND MATERIALS CONTROL</t>
  </si>
  <si>
    <t>FLEET EXPENSES - 7210</t>
  </si>
  <si>
    <t>STAFF SALARIES - 7220</t>
  </si>
  <si>
    <t>BONDING, CARGO, AND FLEET INSURANCE - 7260</t>
  </si>
  <si>
    <t>SUPPLIES AND EQUIPMENT - 7270</t>
  </si>
  <si>
    <t>FLEET REPLACEMENT - 7280</t>
  </si>
  <si>
    <t>CONTRACTED SERVICES - 7290</t>
  </si>
  <si>
    <t>DELIVERY FACILITY - 7295</t>
  </si>
  <si>
    <t>SUBPROGRAM IX. TOTALS</t>
  </si>
  <si>
    <t>PROGRAM DEVELOPMENT</t>
  </si>
  <si>
    <t>SLP LIVE PERFORMANCES - 7440</t>
  </si>
  <si>
    <t>SLP PRINTING AND SUPPLIES - 7450</t>
  </si>
  <si>
    <t>SYSTEM CELEBRATION - 7460</t>
  </si>
  <si>
    <t>C &amp;Y A/SPECIAL NEEDS MATERIALS - 7470</t>
  </si>
  <si>
    <t>EXPERIMENTAL SERVICES FOR LIBRARIES - 7475</t>
  </si>
  <si>
    <t>SUBPROGRAM X. TOTALS</t>
  </si>
  <si>
    <t>ADMINISTRATION AND COORDINATION</t>
  </si>
  <si>
    <t>STAFF SALARIES AND WAGES - 7610</t>
  </si>
  <si>
    <t>FACILITY - HQ - 7650</t>
  </si>
  <si>
    <t xml:space="preserve">          7646 Floor Mats</t>
  </si>
  <si>
    <t xml:space="preserve">          7651 Rent</t>
  </si>
  <si>
    <t xml:space="preserve">          7652 Utilities</t>
  </si>
  <si>
    <t xml:space="preserve">          7653 Janitorial</t>
  </si>
  <si>
    <t xml:space="preserve">          7654 Offsite Storage</t>
  </si>
  <si>
    <t>SUPPLIES - 7655</t>
  </si>
  <si>
    <t xml:space="preserve">          7656 Administration</t>
  </si>
  <si>
    <t xml:space="preserve">          7657 Automation (ILS)</t>
  </si>
  <si>
    <t>VENDING EXPENSES - 7666</t>
  </si>
  <si>
    <t>TELEPHONE - 7670</t>
  </si>
  <si>
    <t xml:space="preserve">          7672 SC Headquarters</t>
  </si>
  <si>
    <t xml:space="preserve">          7673 Delivery</t>
  </si>
  <si>
    <t>POSTAGE - 7680</t>
  </si>
  <si>
    <t xml:space="preserve">          7681 Administration</t>
  </si>
  <si>
    <t xml:space="preserve">          7682 Automation</t>
  </si>
  <si>
    <t>BOARD TRAVEL &amp;  EXPENSES &amp; MEMBERSHIPS - 7690</t>
  </si>
  <si>
    <t>EMPLOYEE INSURANCES - 7700</t>
  </si>
  <si>
    <t xml:space="preserve">          7701 Health Insurance</t>
  </si>
  <si>
    <t xml:space="preserve">          7702 Income Continuation Insurance</t>
  </si>
  <si>
    <t xml:space="preserve">          7703 Dental Insurance</t>
  </si>
  <si>
    <t xml:space="preserve">          7704 Life Insurance</t>
  </si>
  <si>
    <t>WISCONSIN RETIREMENT - 7710</t>
  </si>
  <si>
    <t>SOCIAL SECURITY/MEDICARE (FICA) - 7720</t>
  </si>
  <si>
    <t>WORKERS COMP AND GENERAL INS - 7730</t>
  </si>
  <si>
    <t>UNEMPLOYMENT - 7735</t>
  </si>
  <si>
    <t>AUDIT - 7740</t>
  </si>
  <si>
    <t>CONTRACTED SERVICES HQ - 7745</t>
  </si>
  <si>
    <t>BOOKKEEPING - 7750</t>
  </si>
  <si>
    <t>Flexible Spending Account (FSA) Fees - 7751</t>
  </si>
  <si>
    <t>SCLS COMPUTER HARDWARE AND SUPPLIES - 7752</t>
  </si>
  <si>
    <t>SCLS OFFICE EQUIPMENT AND REPAIRS - 7760</t>
  </si>
  <si>
    <t>First Bus. Bank Fees Fixed Income Portfolio - 7771</t>
  </si>
  <si>
    <t>BANK SERVICE FEES - 8011</t>
  </si>
  <si>
    <t>LEGAL FEES-8015</t>
  </si>
  <si>
    <t>SUBPROGRAM XI. TOTALS</t>
  </si>
  <si>
    <t>SPECIAL FUNDS</t>
  </si>
  <si>
    <t>LSTA - TECHNOLOGY - 9103</t>
  </si>
  <si>
    <t>LSTA - DELIVERY - 9114</t>
  </si>
  <si>
    <t>LSTA - Serving the Homeless - 9121</t>
  </si>
  <si>
    <t>LSTA - DIGITAL CONTENT BUYING POOL - 9141</t>
  </si>
  <si>
    <t>MEMBERS DIGITAL CONTENT BUYING POOL - 9171</t>
  </si>
  <si>
    <t>SUBPROGRAM XIII. TOTALS</t>
  </si>
  <si>
    <t>PROJECTED EXPENDITURE TOTALS (without contingencies)</t>
  </si>
  <si>
    <t>PROJECTED CONTINGENCY EXPENSE TOTALS</t>
  </si>
  <si>
    <t>GRAND TOTAL</t>
  </si>
  <si>
    <t>Net Profit (Loss):  Total Revenue/Carryover - Total Expenses/Contingency</t>
  </si>
  <si>
    <t>Projected increase (or decrease) of contingency funds)</t>
  </si>
  <si>
    <t>Using $22,960 ILS Contingency for LTE</t>
  </si>
  <si>
    <t>Adding $5326 to Tech Contingency for MyPC</t>
  </si>
  <si>
    <t>Using $3149 Tech Contingency for PC Support shortfall</t>
  </si>
  <si>
    <t>2018 Budget</t>
  </si>
  <si>
    <t>OCLC Cataloging and Metadata Subscription</t>
  </si>
  <si>
    <t>Miscellaneous Admin Income - 4405</t>
  </si>
  <si>
    <t>LSTA-Serving Job Seekers (16-121) - 9125</t>
  </si>
  <si>
    <t>LSTA - Serving Job Seekers (16-121)- 9126</t>
  </si>
  <si>
    <t>DELIVERY/GENERAL CARRYOVER - 8010</t>
  </si>
  <si>
    <t>2017 Mid-Year</t>
  </si>
  <si>
    <t>Change from 2018</t>
  </si>
  <si>
    <t>2018 Mid-Year</t>
  </si>
  <si>
    <t>WORKFORCE DEVELOPMENT EXP-6060</t>
  </si>
  <si>
    <t>DIGITIZATION EXPENSES-6070</t>
  </si>
  <si>
    <t>TEACH Training Grant</t>
  </si>
  <si>
    <t>Mid-Year 2018 = Audited year end 2017</t>
  </si>
  <si>
    <t>Mid-year 2018 = Audited year end 2017</t>
  </si>
  <si>
    <t>WISCAT fees/RLL:  pd to DPI</t>
  </si>
  <si>
    <t>3RD PARTY ANNUAL SUPPORT AND MAINTENANCE FEES - 4241</t>
  </si>
  <si>
    <t>Interest/Dividends Fixed Income - 4041</t>
  </si>
  <si>
    <t>Interest/Dividends CD Account - 4042</t>
  </si>
  <si>
    <t>CHANGE IN MARKET APPREC FIXED INC - 4060</t>
  </si>
  <si>
    <t>LSTA-Adverse Childhood Exp (16-211)</t>
  </si>
  <si>
    <t>3RD PARTY ANNUAL SUPPORT AND MAINTENANCE EXPENSES - 5591</t>
  </si>
  <si>
    <t>TECH CONTRACTED SERVICES - 5592</t>
  </si>
  <si>
    <t>YOUTH LITERACY SUPPLEMENTS-7430</t>
  </si>
  <si>
    <t>FBB fee CD Account - 7772</t>
  </si>
  <si>
    <t>Includes an extra $1,000 for Mark J/Tamara</t>
  </si>
  <si>
    <t>Includes funds for Mark's position</t>
  </si>
  <si>
    <t>Mid-Year 2018 = audited YE 2017, plus Using $10,000 of ILS Carryover for LTE</t>
  </si>
  <si>
    <t>Mid-Year 2018 = audited YE 2017 plus  Adding $5,011.00 to Tech Carryover for MyPC and $13,475 for extra PC Support Fees</t>
  </si>
  <si>
    <t>2018 = Adding $5,011.00 to Tech Carryover for MyPC and $13,475 for extra PC Support Fees</t>
  </si>
  <si>
    <t>2018 = Using $10,000 of ILS Carryover for LTE</t>
  </si>
  <si>
    <t>Includes funds for Tamara's position. Mid-year 2018 moved $400 from 6010 to account 6070 to fund scanners</t>
  </si>
  <si>
    <t>ILL/IFM for MID, BAR, STP</t>
  </si>
  <si>
    <t>Last revised 6/6/2018</t>
  </si>
  <si>
    <t xml:space="preserve">Mid-Year 2018 is audited YE 2017 balance. </t>
  </si>
  <si>
    <t>Approved 2018 Budget</t>
  </si>
  <si>
    <t xml:space="preserve"> Mid-year 2018 includes Tamara's health insurance</t>
  </si>
  <si>
    <t>Mid-year 2018 includes Tamara's dental.</t>
  </si>
  <si>
    <t xml:space="preserve">Mid-Year 2018 includes Tamara's life. </t>
  </si>
  <si>
    <t>Mid-Year 2018 includes Tamara's WRS.</t>
  </si>
  <si>
    <t>Actual 2018 Budget</t>
  </si>
  <si>
    <t>New TEACH Grant opportunity in 2018</t>
  </si>
  <si>
    <t>Includes digitization specialist position benefits paid for with additional state aid.</t>
  </si>
  <si>
    <t>Mid-Year 2018 includes Tamara and Mark J.'s FICA.  Expenses paid for with additional state aid.</t>
  </si>
  <si>
    <t>Had Originally projected to use additional state aid in this account. At 2018 midyear, moved these funds to account 6010, 6050, 6060, 6070, 7700s and 7720.</t>
  </si>
  <si>
    <t>LSTA-SERVING OLDER ADULTS</t>
  </si>
  <si>
    <t>New LSTA Grant summer 2018</t>
  </si>
  <si>
    <t>Includes salaries for Tamara (Digitization specialist)and Mark (Workforce development specialist).  Mid-year 2018 moved $400 to account 6070 to fund scanners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</si>
</sst>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1" applyNumberFormat="1" applyFont="1" applyAlignment="1">
      <alignment wrapText="1"/>
    </xf>
    <xf numFmtId="0" fontId="2" fillId="0" borderId="0" xfId="0" applyFont="1" applyFill="1" applyAlignment="1">
      <alignment wrapText="1"/>
    </xf>
    <xf numFmtId="164" fontId="2" fillId="0" borderId="0" xfId="1" applyNumberFormat="1" applyFont="1" applyFill="1"/>
    <xf numFmtId="164" fontId="2" fillId="0" borderId="0" xfId="1" applyNumberFormat="1" applyFont="1"/>
    <xf numFmtId="164" fontId="2" fillId="0" borderId="0" xfId="0" applyNumberFormat="1" applyFont="1" applyFill="1"/>
    <xf numFmtId="0" fontId="2" fillId="0" borderId="0" xfId="0" applyFont="1" applyAlignment="1">
      <alignment horizontal="right" wrapText="1"/>
    </xf>
    <xf numFmtId="164" fontId="2" fillId="2" borderId="0" xfId="1" applyNumberFormat="1" applyFont="1" applyFill="1"/>
    <xf numFmtId="164" fontId="2" fillId="0" borderId="0" xfId="1" applyNumberFormat="1" applyFont="1" applyFill="1" applyAlignment="1">
      <alignment wrapText="1"/>
    </xf>
    <xf numFmtId="0" fontId="2" fillId="0" borderId="0" xfId="0" applyFont="1" applyAlignment="1">
      <alignment horizontal="left" wrapText="1"/>
    </xf>
    <xf numFmtId="44" fontId="2" fillId="0" borderId="0" xfId="1" applyFont="1" applyFill="1" applyAlignment="1">
      <alignment wrapText="1"/>
    </xf>
    <xf numFmtId="44" fontId="2" fillId="0" borderId="0" xfId="0" applyNumberFormat="1" applyFont="1" applyFill="1"/>
    <xf numFmtId="44" fontId="2" fillId="0" borderId="0" xfId="1" applyFont="1" applyFill="1"/>
    <xf numFmtId="44" fontId="2" fillId="0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164" fontId="2" fillId="0" borderId="0" xfId="1" applyNumberFormat="1" applyFont="1" applyFill="1" applyAlignment="1">
      <alignment horizontal="right"/>
    </xf>
    <xf numFmtId="44" fontId="2" fillId="2" borderId="0" xfId="1" applyFont="1" applyFill="1"/>
    <xf numFmtId="44" fontId="2" fillId="2" borderId="0" xfId="1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44" fontId="2" fillId="2" borderId="0" xfId="0" applyNumberFormat="1" applyFont="1" applyFill="1"/>
    <xf numFmtId="164" fontId="2" fillId="2" borderId="0" xfId="1" applyNumberFormat="1" applyFont="1" applyFill="1" applyAlignment="1">
      <alignment wrapText="1"/>
    </xf>
    <xf numFmtId="164" fontId="2" fillId="2" borderId="0" xfId="0" applyNumberFormat="1" applyFont="1" applyFill="1"/>
    <xf numFmtId="0" fontId="6" fillId="0" borderId="0" xfId="0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398"/>
  <sheetViews>
    <sheetView tabSelected="1" workbookViewId="0">
      <pane ySplit="1" topLeftCell="A230" activePane="bottomLeft" state="frozen"/>
      <selection pane="bottomLeft" activeCell="F247" sqref="F247"/>
    </sheetView>
  </sheetViews>
  <sheetFormatPr defaultRowHeight="15" x14ac:dyDescent="0.25"/>
  <cols>
    <col min="1" max="1" width="5.5703125" style="1" customWidth="1"/>
    <col min="2" max="2" width="33.7109375" style="2" customWidth="1"/>
    <col min="3" max="3" width="12" style="5" customWidth="1"/>
    <col min="4" max="4" width="13.5703125" style="5" customWidth="1"/>
    <col min="5" max="6" width="13.140625" style="5" customWidth="1"/>
    <col min="7" max="7" width="13.140625" style="6" customWidth="1"/>
    <col min="8" max="8" width="37.28515625" style="16" customWidth="1"/>
  </cols>
  <sheetData>
    <row r="1" spans="1:8" ht="14.45" x14ac:dyDescent="0.3">
      <c r="A1" s="1" t="s">
        <v>0</v>
      </c>
      <c r="B1" s="2" t="s">
        <v>1</v>
      </c>
      <c r="C1" s="10" t="s">
        <v>2</v>
      </c>
      <c r="D1" s="10" t="s">
        <v>201</v>
      </c>
      <c r="E1" s="10" t="s">
        <v>195</v>
      </c>
      <c r="F1" s="10" t="s">
        <v>203</v>
      </c>
      <c r="G1" s="3" t="s">
        <v>202</v>
      </c>
      <c r="H1" s="4" t="s">
        <v>227</v>
      </c>
    </row>
    <row r="2" spans="1:8" ht="14.45" x14ac:dyDescent="0.3">
      <c r="B2" s="2" t="s">
        <v>3</v>
      </c>
      <c r="H2" s="4"/>
    </row>
    <row r="3" spans="1:8" ht="14.45" x14ac:dyDescent="0.3">
      <c r="B3" s="2" t="s">
        <v>4</v>
      </c>
      <c r="H3" s="4"/>
    </row>
    <row r="4" spans="1:8" ht="14.45" x14ac:dyDescent="0.3">
      <c r="A4" s="1">
        <v>4010</v>
      </c>
      <c r="B4" s="2" t="s">
        <v>5</v>
      </c>
      <c r="C4" s="5">
        <v>2062581</v>
      </c>
      <c r="D4" s="5">
        <v>2062581</v>
      </c>
      <c r="E4" s="9">
        <v>2131274</v>
      </c>
      <c r="F4" s="5">
        <f>E4</f>
        <v>2131274</v>
      </c>
      <c r="G4" s="5">
        <f>F4-E4</f>
        <v>0</v>
      </c>
      <c r="H4" s="4"/>
    </row>
    <row r="5" spans="1:8" ht="14.45" x14ac:dyDescent="0.3">
      <c r="A5" s="2">
        <v>4030</v>
      </c>
      <c r="B5" s="2" t="s">
        <v>6</v>
      </c>
      <c r="C5" s="5">
        <v>13000</v>
      </c>
      <c r="D5" s="5">
        <v>13000</v>
      </c>
      <c r="E5" s="5">
        <f>C5</f>
        <v>13000</v>
      </c>
      <c r="F5" s="5">
        <f t="shared" ref="F5:F6" si="0">E5</f>
        <v>13000</v>
      </c>
      <c r="G5" s="5">
        <f t="shared" ref="G5:G69" si="1">F5-E5</f>
        <v>0</v>
      </c>
      <c r="H5" s="4"/>
    </row>
    <row r="6" spans="1:8" ht="14.45" x14ac:dyDescent="0.3">
      <c r="A6" s="8">
        <v>4040</v>
      </c>
      <c r="B6" s="2" t="s">
        <v>7</v>
      </c>
      <c r="C6" s="5">
        <v>0</v>
      </c>
      <c r="D6" s="5">
        <v>0</v>
      </c>
      <c r="E6" s="5">
        <v>0</v>
      </c>
      <c r="F6" s="5">
        <f t="shared" si="0"/>
        <v>0</v>
      </c>
      <c r="G6" s="5">
        <f t="shared" si="1"/>
        <v>0</v>
      </c>
      <c r="H6" s="4"/>
    </row>
    <row r="7" spans="1:8" ht="14.45" x14ac:dyDescent="0.3">
      <c r="A7" s="8">
        <v>4041</v>
      </c>
      <c r="B7" s="2" t="s">
        <v>211</v>
      </c>
      <c r="C7" s="5">
        <v>32000</v>
      </c>
      <c r="D7" s="5">
        <v>32000</v>
      </c>
      <c r="E7" s="5">
        <v>35000</v>
      </c>
      <c r="F7" s="5">
        <f>E7</f>
        <v>35000</v>
      </c>
      <c r="G7" s="5">
        <f t="shared" si="1"/>
        <v>0</v>
      </c>
      <c r="H7" s="4"/>
    </row>
    <row r="8" spans="1:8" ht="14.45" x14ac:dyDescent="0.3">
      <c r="A8" s="8"/>
      <c r="B8" s="2" t="s">
        <v>212</v>
      </c>
      <c r="G8" s="5"/>
      <c r="H8" s="4"/>
    </row>
    <row r="9" spans="1:8" ht="14.45" x14ac:dyDescent="0.3">
      <c r="A9" s="2">
        <v>4050</v>
      </c>
      <c r="B9" s="2" t="s">
        <v>8</v>
      </c>
      <c r="C9" s="5">
        <f>933029.57-31141.15-34180.27-10000</f>
        <v>857708.14999999991</v>
      </c>
      <c r="D9" s="5">
        <v>993323.32</v>
      </c>
      <c r="E9" s="5">
        <f>993323.32-30000-12000-3900-4000-250-2500-12000-16000</f>
        <v>912673.32</v>
      </c>
      <c r="F9" s="9">
        <v>1013190.3</v>
      </c>
      <c r="G9" s="5">
        <f t="shared" si="1"/>
        <v>100516.9800000001</v>
      </c>
      <c r="H9" s="4" t="s">
        <v>228</v>
      </c>
    </row>
    <row r="10" spans="1:8" ht="14.45" x14ac:dyDescent="0.3">
      <c r="A10" s="2">
        <v>4060</v>
      </c>
      <c r="B10" s="2" t="s">
        <v>213</v>
      </c>
      <c r="G10" s="5"/>
      <c r="H10" s="4"/>
    </row>
    <row r="11" spans="1:8" ht="24.6" x14ac:dyDescent="0.3">
      <c r="A11" s="2">
        <v>4090</v>
      </c>
      <c r="B11" s="2" t="s">
        <v>9</v>
      </c>
      <c r="C11" s="5">
        <v>995421</v>
      </c>
      <c r="D11" s="5">
        <v>995421</v>
      </c>
      <c r="E11" s="5">
        <f>C11</f>
        <v>995421</v>
      </c>
      <c r="F11" s="9">
        <v>1012988</v>
      </c>
      <c r="G11" s="5">
        <f t="shared" si="1"/>
        <v>17567</v>
      </c>
      <c r="H11" s="4" t="s">
        <v>234</v>
      </c>
    </row>
    <row r="12" spans="1:8" ht="24.6" x14ac:dyDescent="0.3">
      <c r="A12" s="2">
        <v>4110</v>
      </c>
      <c r="B12" s="2" t="s">
        <v>10</v>
      </c>
      <c r="C12" s="5">
        <v>424503</v>
      </c>
      <c r="D12" s="5">
        <v>421568</v>
      </c>
      <c r="E12" s="5">
        <f>C12</f>
        <v>424503</v>
      </c>
      <c r="F12" s="9">
        <v>423814</v>
      </c>
      <c r="G12" s="5">
        <f t="shared" si="1"/>
        <v>-689</v>
      </c>
      <c r="H12" s="4" t="s">
        <v>234</v>
      </c>
    </row>
    <row r="13" spans="1:8" ht="14.45" x14ac:dyDescent="0.3">
      <c r="A13" s="2">
        <v>4120</v>
      </c>
      <c r="B13" s="2" t="s">
        <v>11</v>
      </c>
      <c r="C13" s="5">
        <v>388392</v>
      </c>
      <c r="D13" s="5">
        <v>388392</v>
      </c>
      <c r="E13" s="5">
        <v>389392</v>
      </c>
      <c r="F13" s="5">
        <f>E13</f>
        <v>389392</v>
      </c>
      <c r="G13" s="5">
        <f t="shared" si="1"/>
        <v>0</v>
      </c>
      <c r="H13" s="4"/>
    </row>
    <row r="14" spans="1:8" ht="14.45" x14ac:dyDescent="0.3">
      <c r="A14" s="2">
        <v>4130</v>
      </c>
      <c r="B14" s="2" t="s">
        <v>12</v>
      </c>
      <c r="C14" s="5">
        <v>12500</v>
      </c>
      <c r="D14" s="5">
        <v>12500</v>
      </c>
      <c r="E14" s="5">
        <v>12000</v>
      </c>
      <c r="F14" s="5">
        <f t="shared" ref="F14:F20" si="2">E14</f>
        <v>12000</v>
      </c>
      <c r="G14" s="5">
        <f t="shared" si="1"/>
        <v>0</v>
      </c>
      <c r="H14" s="4"/>
    </row>
    <row r="15" spans="1:8" ht="27.75" customHeight="1" x14ac:dyDescent="0.3">
      <c r="A15" s="2">
        <v>4150</v>
      </c>
      <c r="B15" s="11" t="s">
        <v>13</v>
      </c>
      <c r="C15" s="5">
        <v>11000</v>
      </c>
      <c r="D15" s="5">
        <v>11000</v>
      </c>
      <c r="E15" s="5">
        <v>5500</v>
      </c>
      <c r="F15" s="5">
        <f t="shared" si="2"/>
        <v>5500</v>
      </c>
      <c r="G15" s="5">
        <f t="shared" si="1"/>
        <v>0</v>
      </c>
      <c r="H15" s="4"/>
    </row>
    <row r="16" spans="1:8" ht="14.45" x14ac:dyDescent="0.3">
      <c r="A16" s="2">
        <v>4170</v>
      </c>
      <c r="B16" s="2" t="s">
        <v>14</v>
      </c>
      <c r="C16" s="5">
        <f>1227778-8000</f>
        <v>1219778</v>
      </c>
      <c r="D16" s="5">
        <v>1219778</v>
      </c>
      <c r="E16" s="5">
        <v>1220557</v>
      </c>
      <c r="F16" s="5">
        <f t="shared" si="2"/>
        <v>1220557</v>
      </c>
      <c r="G16" s="5">
        <f t="shared" si="1"/>
        <v>0</v>
      </c>
      <c r="H16" s="4"/>
    </row>
    <row r="17" spans="1:8" ht="27" customHeight="1" x14ac:dyDescent="0.3">
      <c r="A17" s="2">
        <v>4180</v>
      </c>
      <c r="B17" s="2" t="s">
        <v>15</v>
      </c>
      <c r="C17" s="5">
        <v>10000</v>
      </c>
      <c r="D17" s="5">
        <v>10000</v>
      </c>
      <c r="E17" s="5">
        <v>20000</v>
      </c>
      <c r="F17" s="5">
        <f t="shared" si="2"/>
        <v>20000</v>
      </c>
      <c r="G17" s="5">
        <f t="shared" si="1"/>
        <v>0</v>
      </c>
      <c r="H17" s="4"/>
    </row>
    <row r="18" spans="1:8" ht="14.45" x14ac:dyDescent="0.3">
      <c r="A18" s="2">
        <v>4220</v>
      </c>
      <c r="B18" s="2" t="s">
        <v>16</v>
      </c>
      <c r="C18" s="5">
        <v>25328.61</v>
      </c>
      <c r="D18" s="5">
        <v>25328.61</v>
      </c>
      <c r="E18" s="5">
        <v>26341.75</v>
      </c>
      <c r="F18" s="5">
        <f t="shared" si="2"/>
        <v>26341.75</v>
      </c>
      <c r="G18" s="5">
        <f t="shared" si="1"/>
        <v>0</v>
      </c>
      <c r="H18" s="4"/>
    </row>
    <row r="19" spans="1:8" ht="30" customHeight="1" x14ac:dyDescent="0.3">
      <c r="A19" s="2">
        <v>4241</v>
      </c>
      <c r="B19" s="2" t="s">
        <v>210</v>
      </c>
      <c r="C19" s="5">
        <v>126471</v>
      </c>
      <c r="D19" s="5">
        <v>126471</v>
      </c>
      <c r="E19" s="5">
        <v>126381.52</v>
      </c>
      <c r="F19" s="5">
        <f t="shared" si="2"/>
        <v>126381.52</v>
      </c>
      <c r="G19" s="5">
        <f t="shared" si="1"/>
        <v>0</v>
      </c>
      <c r="H19" s="4"/>
    </row>
    <row r="20" spans="1:8" ht="21.75" customHeight="1" x14ac:dyDescent="0.3">
      <c r="A20" s="2">
        <v>4242</v>
      </c>
      <c r="B20" s="2" t="s">
        <v>17</v>
      </c>
      <c r="C20" s="5">
        <v>2113781</v>
      </c>
      <c r="D20" s="5">
        <v>2113781</v>
      </c>
      <c r="E20" s="5">
        <v>2164217</v>
      </c>
      <c r="F20" s="5">
        <f t="shared" si="2"/>
        <v>2164217</v>
      </c>
      <c r="G20" s="5">
        <f t="shared" si="1"/>
        <v>0</v>
      </c>
      <c r="H20" s="4"/>
    </row>
    <row r="21" spans="1:8" ht="24.6" x14ac:dyDescent="0.3">
      <c r="A21" s="2">
        <v>4245</v>
      </c>
      <c r="B21" s="2" t="s">
        <v>18</v>
      </c>
      <c r="C21" s="5">
        <v>485384.95</v>
      </c>
      <c r="D21" s="5">
        <v>560382.94999999995</v>
      </c>
      <c r="E21" s="5">
        <v>560382.94999999995</v>
      </c>
      <c r="F21" s="9">
        <v>685692.95</v>
      </c>
      <c r="G21" s="5">
        <f t="shared" si="1"/>
        <v>125310</v>
      </c>
      <c r="H21" s="4" t="s">
        <v>207</v>
      </c>
    </row>
    <row r="22" spans="1:8" ht="14.45" x14ac:dyDescent="0.3">
      <c r="A22" s="2">
        <v>4246</v>
      </c>
      <c r="B22" s="2" t="s">
        <v>19</v>
      </c>
      <c r="C22" s="5">
        <v>0</v>
      </c>
      <c r="D22" s="5">
        <v>0</v>
      </c>
      <c r="E22" s="5">
        <v>0</v>
      </c>
      <c r="F22" s="5">
        <f>E22</f>
        <v>0</v>
      </c>
      <c r="G22" s="5">
        <f t="shared" si="1"/>
        <v>0</v>
      </c>
      <c r="H22" s="4"/>
    </row>
    <row r="23" spans="1:8" ht="14.45" x14ac:dyDescent="0.3">
      <c r="A23" s="2">
        <v>4247</v>
      </c>
      <c r="B23" s="2" t="s">
        <v>20</v>
      </c>
      <c r="C23" s="5">
        <v>0</v>
      </c>
      <c r="D23" s="5">
        <v>0</v>
      </c>
      <c r="E23" s="5">
        <v>0</v>
      </c>
      <c r="F23" s="5">
        <f>E23</f>
        <v>0</v>
      </c>
      <c r="G23" s="5">
        <f t="shared" si="1"/>
        <v>0</v>
      </c>
      <c r="H23" s="4"/>
    </row>
    <row r="24" spans="1:8" ht="24.6" x14ac:dyDescent="0.3">
      <c r="A24" s="2">
        <v>4270</v>
      </c>
      <c r="B24" s="2" t="s">
        <v>21</v>
      </c>
      <c r="C24" s="5">
        <f>502964.28-10000</f>
        <v>492964.28</v>
      </c>
      <c r="D24" s="5">
        <v>478650.28</v>
      </c>
      <c r="E24" s="5">
        <f>478650.28-20000</f>
        <v>458650.28</v>
      </c>
      <c r="F24" s="9">
        <v>410162.28</v>
      </c>
      <c r="G24" s="5">
        <f t="shared" si="1"/>
        <v>-48488</v>
      </c>
      <c r="H24" s="4" t="s">
        <v>208</v>
      </c>
    </row>
    <row r="25" spans="1:8" ht="14.45" x14ac:dyDescent="0.3">
      <c r="A25" s="2">
        <v>4280</v>
      </c>
      <c r="B25" s="2" t="s">
        <v>22</v>
      </c>
      <c r="C25" s="5">
        <v>0</v>
      </c>
      <c r="D25" s="5">
        <v>0</v>
      </c>
      <c r="E25" s="5">
        <v>0</v>
      </c>
      <c r="G25" s="5">
        <f t="shared" si="1"/>
        <v>0</v>
      </c>
      <c r="H25" s="4"/>
    </row>
    <row r="26" spans="1:8" ht="14.45" x14ac:dyDescent="0.3">
      <c r="A26" s="2"/>
      <c r="B26" s="2" t="s">
        <v>23</v>
      </c>
      <c r="G26" s="5"/>
      <c r="H26" s="4"/>
    </row>
    <row r="27" spans="1:8" ht="14.45" x14ac:dyDescent="0.3">
      <c r="A27" s="2"/>
      <c r="B27" s="2" t="s">
        <v>24</v>
      </c>
      <c r="G27" s="5"/>
      <c r="H27" s="4"/>
    </row>
    <row r="28" spans="1:8" ht="14.45" x14ac:dyDescent="0.3">
      <c r="A28" s="2"/>
      <c r="B28" s="2" t="s">
        <v>25</v>
      </c>
      <c r="G28" s="5"/>
      <c r="H28" s="4"/>
    </row>
    <row r="29" spans="1:8" ht="14.45" x14ac:dyDescent="0.3">
      <c r="B29" s="2" t="s">
        <v>26</v>
      </c>
      <c r="G29" s="5"/>
      <c r="H29" s="4"/>
    </row>
    <row r="30" spans="1:8" ht="14.45" x14ac:dyDescent="0.3">
      <c r="B30" s="2" t="s">
        <v>27</v>
      </c>
      <c r="G30" s="5"/>
      <c r="H30" s="4"/>
    </row>
    <row r="31" spans="1:8" ht="14.45" x14ac:dyDescent="0.3">
      <c r="B31" s="2" t="s">
        <v>28</v>
      </c>
      <c r="G31" s="5"/>
      <c r="H31" s="4"/>
    </row>
    <row r="32" spans="1:8" ht="14.45" x14ac:dyDescent="0.3">
      <c r="A32" s="1">
        <v>4290</v>
      </c>
      <c r="B32" s="2" t="s">
        <v>29</v>
      </c>
      <c r="C32" s="5">
        <v>8000</v>
      </c>
      <c r="D32" s="5">
        <v>8000</v>
      </c>
      <c r="E32" s="5">
        <v>9500</v>
      </c>
      <c r="F32" s="5">
        <f>E32</f>
        <v>9500</v>
      </c>
      <c r="G32" s="5">
        <f t="shared" si="1"/>
        <v>0</v>
      </c>
      <c r="H32" s="4"/>
    </row>
    <row r="33" spans="1:8" ht="14.45" x14ac:dyDescent="0.3">
      <c r="A33" s="1">
        <v>4405</v>
      </c>
      <c r="B33" s="2" t="s">
        <v>197</v>
      </c>
      <c r="D33" s="5">
        <v>0</v>
      </c>
      <c r="F33" s="5">
        <f t="shared" ref="F33:F39" si="3">E33</f>
        <v>0</v>
      </c>
      <c r="G33" s="5">
        <f t="shared" si="1"/>
        <v>0</v>
      </c>
      <c r="H33" s="4"/>
    </row>
    <row r="34" spans="1:8" ht="14.45" x14ac:dyDescent="0.3">
      <c r="A34" s="1">
        <v>9102</v>
      </c>
      <c r="B34" s="2" t="s">
        <v>30</v>
      </c>
      <c r="C34" s="5">
        <v>43000</v>
      </c>
      <c r="D34" s="5">
        <v>43350</v>
      </c>
      <c r="E34" s="5">
        <v>0</v>
      </c>
      <c r="F34" s="5">
        <f t="shared" si="3"/>
        <v>0</v>
      </c>
      <c r="G34" s="5">
        <f t="shared" si="1"/>
        <v>0</v>
      </c>
      <c r="H34" s="4"/>
    </row>
    <row r="35" spans="1:8" ht="14.45" x14ac:dyDescent="0.3">
      <c r="A35" s="1">
        <v>9113</v>
      </c>
      <c r="B35" s="2" t="s">
        <v>31</v>
      </c>
      <c r="C35" s="5">
        <v>75000</v>
      </c>
      <c r="D35" s="5">
        <v>75000</v>
      </c>
      <c r="E35" s="5">
        <v>75000</v>
      </c>
      <c r="F35" s="5">
        <f t="shared" si="3"/>
        <v>75000</v>
      </c>
      <c r="G35" s="5">
        <f t="shared" si="1"/>
        <v>0</v>
      </c>
      <c r="H35" s="4"/>
    </row>
    <row r="36" spans="1:8" ht="14.45" x14ac:dyDescent="0.3">
      <c r="A36" s="1">
        <v>9120</v>
      </c>
      <c r="B36" s="2" t="s">
        <v>32</v>
      </c>
      <c r="D36" s="5">
        <v>0</v>
      </c>
      <c r="E36" s="5">
        <v>0</v>
      </c>
      <c r="F36" s="5">
        <f t="shared" si="3"/>
        <v>0</v>
      </c>
      <c r="G36" s="5">
        <f t="shared" si="1"/>
        <v>0</v>
      </c>
      <c r="H36" s="4"/>
    </row>
    <row r="37" spans="1:8" ht="14.45" x14ac:dyDescent="0.3">
      <c r="A37" s="1">
        <v>9125</v>
      </c>
      <c r="B37" s="2" t="s">
        <v>198</v>
      </c>
      <c r="D37" s="5">
        <v>0</v>
      </c>
      <c r="F37" s="5">
        <f t="shared" si="3"/>
        <v>0</v>
      </c>
      <c r="G37" s="5">
        <f t="shared" si="1"/>
        <v>0</v>
      </c>
      <c r="H37" s="4"/>
    </row>
    <row r="38" spans="1:8" ht="14.45" x14ac:dyDescent="0.3">
      <c r="B38" s="2" t="s">
        <v>214</v>
      </c>
      <c r="F38" s="5">
        <f t="shared" si="3"/>
        <v>0</v>
      </c>
      <c r="G38" s="5">
        <f t="shared" si="1"/>
        <v>0</v>
      </c>
      <c r="H38" s="4"/>
    </row>
    <row r="39" spans="1:8" ht="14.45" x14ac:dyDescent="0.3">
      <c r="A39" s="2">
        <v>9140</v>
      </c>
      <c r="B39" s="2" t="s">
        <v>33</v>
      </c>
      <c r="C39" s="5">
        <v>0</v>
      </c>
      <c r="E39" s="5">
        <v>0</v>
      </c>
      <c r="F39" s="5">
        <f t="shared" si="3"/>
        <v>0</v>
      </c>
      <c r="G39" s="5">
        <f t="shared" si="1"/>
        <v>0</v>
      </c>
      <c r="H39" s="4"/>
    </row>
    <row r="40" spans="1:8" ht="14.45" x14ac:dyDescent="0.3">
      <c r="A40" s="2">
        <v>9145</v>
      </c>
      <c r="B40" s="2" t="s">
        <v>239</v>
      </c>
      <c r="F40" s="9">
        <v>40000</v>
      </c>
      <c r="G40" s="5"/>
      <c r="H40" s="4" t="s">
        <v>240</v>
      </c>
    </row>
    <row r="41" spans="1:8" x14ac:dyDescent="0.25">
      <c r="A41" s="2">
        <v>9156</v>
      </c>
      <c r="B41" s="2" t="s">
        <v>206</v>
      </c>
      <c r="F41" s="9">
        <v>3159</v>
      </c>
      <c r="G41" s="5">
        <f t="shared" si="1"/>
        <v>3159</v>
      </c>
      <c r="H41" s="4" t="s">
        <v>235</v>
      </c>
    </row>
    <row r="42" spans="1:8" x14ac:dyDescent="0.25">
      <c r="A42" s="2">
        <v>9160</v>
      </c>
      <c r="B42" s="2" t="s">
        <v>34</v>
      </c>
      <c r="C42" s="5">
        <v>0</v>
      </c>
      <c r="E42" s="5">
        <v>0</v>
      </c>
      <c r="F42" s="5">
        <f>E42</f>
        <v>0</v>
      </c>
      <c r="G42" s="5">
        <f t="shared" si="1"/>
        <v>0</v>
      </c>
      <c r="H42" s="4"/>
    </row>
    <row r="43" spans="1:8" ht="24.75" x14ac:dyDescent="0.25">
      <c r="A43" s="2">
        <v>9170</v>
      </c>
      <c r="B43" s="2" t="s">
        <v>35</v>
      </c>
      <c r="C43" s="5">
        <v>273555</v>
      </c>
      <c r="D43" s="5">
        <v>267756.88</v>
      </c>
      <c r="E43" s="5">
        <f>254149+22165</f>
        <v>276314</v>
      </c>
      <c r="F43" s="5">
        <f>E43</f>
        <v>276314</v>
      </c>
      <c r="G43" s="5">
        <f t="shared" si="1"/>
        <v>0</v>
      </c>
      <c r="H43" s="4"/>
    </row>
    <row r="44" spans="1:8" x14ac:dyDescent="0.25">
      <c r="A44" s="2"/>
      <c r="G44" s="5"/>
      <c r="H44" s="4"/>
    </row>
    <row r="45" spans="1:8" ht="24.75" x14ac:dyDescent="0.25">
      <c r="A45" s="2"/>
      <c r="B45" s="11" t="s">
        <v>36</v>
      </c>
      <c r="C45" s="12">
        <f t="shared" ref="C45:F45" si="4">SUM(C4:C43)-C9-C21-C22-C23-C24-C29-C30</f>
        <v>7834310.6099999994</v>
      </c>
      <c r="D45" s="12">
        <f t="shared" si="4"/>
        <v>7825927.4899999984</v>
      </c>
      <c r="E45" s="19">
        <f t="shared" si="4"/>
        <v>7924401.2699999977</v>
      </c>
      <c r="F45" s="19">
        <f t="shared" si="4"/>
        <v>7984438.2699999986</v>
      </c>
      <c r="G45" s="5">
        <f t="shared" si="1"/>
        <v>60037.000000000931</v>
      </c>
      <c r="H45" s="4"/>
    </row>
    <row r="46" spans="1:8" x14ac:dyDescent="0.25">
      <c r="B46" s="2" t="s">
        <v>37</v>
      </c>
      <c r="C46" s="13">
        <f t="shared" ref="C46:F46" si="5">C9+C21+C24+C22+C23</f>
        <v>1836057.38</v>
      </c>
      <c r="D46" s="13">
        <f t="shared" si="5"/>
        <v>2032356.55</v>
      </c>
      <c r="E46" s="13">
        <f t="shared" si="5"/>
        <v>1931706.55</v>
      </c>
      <c r="F46" s="22">
        <f t="shared" si="5"/>
        <v>2109045.5300000003</v>
      </c>
      <c r="G46" s="5">
        <f t="shared" si="1"/>
        <v>177338.98000000021</v>
      </c>
      <c r="H46" s="4"/>
    </row>
    <row r="47" spans="1:8" x14ac:dyDescent="0.25">
      <c r="B47" s="2" t="s">
        <v>38</v>
      </c>
      <c r="C47" s="14">
        <f t="shared" ref="C47:F47" si="6">SUM(C45:C46)</f>
        <v>9670367.9899999984</v>
      </c>
      <c r="D47" s="14">
        <f t="shared" si="6"/>
        <v>9858284.0399999991</v>
      </c>
      <c r="E47" s="18">
        <f t="shared" si="6"/>
        <v>9856107.8199999984</v>
      </c>
      <c r="F47" s="18">
        <f t="shared" si="6"/>
        <v>10093483.799999999</v>
      </c>
      <c r="G47" s="5">
        <f t="shared" si="1"/>
        <v>237375.98000000045</v>
      </c>
      <c r="H47" s="4"/>
    </row>
    <row r="48" spans="1:8" x14ac:dyDescent="0.25">
      <c r="G48" s="5"/>
      <c r="H48" s="4"/>
    </row>
    <row r="49" spans="1:8" x14ac:dyDescent="0.25">
      <c r="B49" s="2" t="s">
        <v>39</v>
      </c>
      <c r="G49" s="5"/>
      <c r="H49" s="4"/>
    </row>
    <row r="50" spans="1:8" x14ac:dyDescent="0.25">
      <c r="G50" s="5"/>
      <c r="H50" s="4"/>
    </row>
    <row r="51" spans="1:8" x14ac:dyDescent="0.25">
      <c r="G51" s="5"/>
      <c r="H51" s="4"/>
    </row>
    <row r="52" spans="1:8" x14ac:dyDescent="0.25">
      <c r="B52" s="2" t="s">
        <v>40</v>
      </c>
      <c r="G52" s="5"/>
      <c r="H52" s="4"/>
    </row>
    <row r="53" spans="1:8" x14ac:dyDescent="0.25">
      <c r="G53" s="5"/>
      <c r="H53" s="4"/>
    </row>
    <row r="54" spans="1:8" x14ac:dyDescent="0.25">
      <c r="A54" s="1">
        <v>5130</v>
      </c>
      <c r="B54" s="2" t="s">
        <v>41</v>
      </c>
      <c r="C54" s="5">
        <v>266184</v>
      </c>
      <c r="D54" s="5">
        <v>266184</v>
      </c>
      <c r="E54" s="5">
        <f>C54</f>
        <v>266184</v>
      </c>
      <c r="F54" s="5">
        <f>E54</f>
        <v>266184</v>
      </c>
      <c r="G54" s="5">
        <f t="shared" si="1"/>
        <v>0</v>
      </c>
      <c r="H54" s="4"/>
    </row>
    <row r="55" spans="1:8" x14ac:dyDescent="0.25">
      <c r="A55" s="1">
        <v>5230</v>
      </c>
      <c r="B55" s="2" t="s">
        <v>42</v>
      </c>
      <c r="C55" s="5">
        <v>250</v>
      </c>
      <c r="D55" s="5">
        <v>250</v>
      </c>
      <c r="E55" s="5">
        <v>250</v>
      </c>
      <c r="F55" s="5">
        <f t="shared" ref="F55:F56" si="7">E55</f>
        <v>250</v>
      </c>
      <c r="G55" s="5">
        <f t="shared" si="1"/>
        <v>0</v>
      </c>
      <c r="H55" s="4"/>
    </row>
    <row r="56" spans="1:8" x14ac:dyDescent="0.25">
      <c r="A56" s="2">
        <v>5260</v>
      </c>
      <c r="B56" s="2" t="s">
        <v>43</v>
      </c>
      <c r="C56" s="5">
        <v>0</v>
      </c>
      <c r="D56" s="5">
        <v>0</v>
      </c>
      <c r="E56" s="5">
        <v>0</v>
      </c>
      <c r="F56" s="5">
        <f t="shared" si="7"/>
        <v>0</v>
      </c>
      <c r="G56" s="5">
        <f t="shared" si="1"/>
        <v>0</v>
      </c>
      <c r="H56" s="4"/>
    </row>
    <row r="57" spans="1:8" x14ac:dyDescent="0.25">
      <c r="A57" s="2">
        <v>5310</v>
      </c>
      <c r="B57" s="2" t="s">
        <v>44</v>
      </c>
      <c r="C57" s="10">
        <f>SUM(C58:C62)</f>
        <v>26345.329999999998</v>
      </c>
      <c r="D57" s="10">
        <v>26345.329999999998</v>
      </c>
      <c r="E57" s="10">
        <f>SUM(E58:E62)</f>
        <v>28542.39</v>
      </c>
      <c r="F57" s="10">
        <f>SUM(F58:F62)</f>
        <v>28542.39</v>
      </c>
      <c r="G57" s="5">
        <f t="shared" si="1"/>
        <v>0</v>
      </c>
      <c r="H57" s="4"/>
    </row>
    <row r="58" spans="1:8" x14ac:dyDescent="0.25">
      <c r="A58" s="2"/>
      <c r="B58" s="2" t="s">
        <v>45</v>
      </c>
      <c r="C58" s="5">
        <v>21593.51</v>
      </c>
      <c r="D58" s="5">
        <v>21593.51</v>
      </c>
      <c r="E58" s="5">
        <v>25492.39</v>
      </c>
      <c r="F58" s="5">
        <f>E58</f>
        <v>25492.39</v>
      </c>
      <c r="G58" s="5">
        <f t="shared" si="1"/>
        <v>0</v>
      </c>
      <c r="H58" s="4"/>
    </row>
    <row r="59" spans="1:8" x14ac:dyDescent="0.25">
      <c r="A59" s="2"/>
      <c r="B59" s="2" t="s">
        <v>226</v>
      </c>
      <c r="F59" s="5">
        <f t="shared" ref="F59:F69" si="8">E59</f>
        <v>0</v>
      </c>
      <c r="G59" s="5">
        <f t="shared" si="1"/>
        <v>0</v>
      </c>
      <c r="H59" s="2"/>
    </row>
    <row r="60" spans="1:8" x14ac:dyDescent="0.25">
      <c r="A60" s="2"/>
      <c r="B60" s="2" t="s">
        <v>46</v>
      </c>
      <c r="C60" s="5">
        <v>3401.82</v>
      </c>
      <c r="D60" s="5">
        <v>3401.82</v>
      </c>
      <c r="E60" s="5">
        <v>0</v>
      </c>
      <c r="F60" s="5">
        <f t="shared" si="8"/>
        <v>0</v>
      </c>
      <c r="G60" s="5">
        <f t="shared" si="1"/>
        <v>0</v>
      </c>
      <c r="H60" s="4"/>
    </row>
    <row r="61" spans="1:8" x14ac:dyDescent="0.25">
      <c r="B61" s="2" t="s">
        <v>47</v>
      </c>
      <c r="C61" s="5">
        <v>250</v>
      </c>
      <c r="D61" s="5">
        <v>250</v>
      </c>
      <c r="E61" s="5">
        <v>250</v>
      </c>
      <c r="F61" s="5">
        <f>E61</f>
        <v>250</v>
      </c>
      <c r="G61" s="5">
        <f t="shared" si="1"/>
        <v>0</v>
      </c>
      <c r="H61" s="4"/>
    </row>
    <row r="62" spans="1:8" x14ac:dyDescent="0.25">
      <c r="A62" s="2"/>
      <c r="B62" s="2" t="s">
        <v>209</v>
      </c>
      <c r="C62" s="5">
        <v>1100</v>
      </c>
      <c r="D62" s="5">
        <v>1100</v>
      </c>
      <c r="E62" s="5">
        <v>2800</v>
      </c>
      <c r="F62" s="5">
        <f t="shared" si="8"/>
        <v>2800</v>
      </c>
      <c r="G62" s="5">
        <f t="shared" si="1"/>
        <v>0</v>
      </c>
      <c r="H62" s="4"/>
    </row>
    <row r="63" spans="1:8" ht="24.75" x14ac:dyDescent="0.25">
      <c r="A63" s="1">
        <v>5320</v>
      </c>
      <c r="B63" s="2" t="s">
        <v>48</v>
      </c>
      <c r="C63" s="7">
        <f>SUM(C64:C69)</f>
        <v>45919.58</v>
      </c>
      <c r="D63" s="7">
        <v>45919.58</v>
      </c>
      <c r="E63" s="7">
        <f>SUM(E64:E69)</f>
        <v>45642.29</v>
      </c>
      <c r="F63" s="7">
        <f>SUM(F64:F69)</f>
        <v>45642.29</v>
      </c>
      <c r="G63" s="5">
        <f t="shared" si="1"/>
        <v>0</v>
      </c>
      <c r="H63" s="4"/>
    </row>
    <row r="64" spans="1:8" ht="24.75" x14ac:dyDescent="0.25">
      <c r="B64" s="2" t="s">
        <v>49</v>
      </c>
      <c r="C64" s="5">
        <v>24466</v>
      </c>
      <c r="D64" s="5">
        <v>24466</v>
      </c>
      <c r="E64" s="5">
        <v>25322</v>
      </c>
      <c r="F64" s="5">
        <f t="shared" si="8"/>
        <v>25322</v>
      </c>
      <c r="G64" s="5">
        <f t="shared" si="1"/>
        <v>0</v>
      </c>
      <c r="H64" s="4"/>
    </row>
    <row r="65" spans="1:8" x14ac:dyDescent="0.25">
      <c r="A65" s="2"/>
      <c r="B65" s="2" t="s">
        <v>50</v>
      </c>
      <c r="C65" s="5">
        <v>8595</v>
      </c>
      <c r="D65" s="5">
        <v>8595</v>
      </c>
      <c r="E65" s="5">
        <v>8493</v>
      </c>
      <c r="F65" s="5">
        <f t="shared" si="8"/>
        <v>8493</v>
      </c>
      <c r="G65" s="5">
        <f t="shared" si="1"/>
        <v>0</v>
      </c>
      <c r="H65" s="4"/>
    </row>
    <row r="66" spans="1:8" x14ac:dyDescent="0.25">
      <c r="B66" s="2" t="s">
        <v>51</v>
      </c>
      <c r="C66" s="5">
        <v>0</v>
      </c>
      <c r="D66" s="5">
        <v>0</v>
      </c>
      <c r="E66" s="5">
        <v>0</v>
      </c>
      <c r="F66" s="5">
        <f t="shared" si="8"/>
        <v>0</v>
      </c>
      <c r="G66" s="5">
        <f t="shared" si="1"/>
        <v>0</v>
      </c>
      <c r="H66" s="4"/>
    </row>
    <row r="67" spans="1:8" x14ac:dyDescent="0.25">
      <c r="B67" s="2" t="s">
        <v>52</v>
      </c>
      <c r="C67" s="5">
        <v>10746</v>
      </c>
      <c r="D67" s="5">
        <v>10746</v>
      </c>
      <c r="E67" s="5">
        <v>10746</v>
      </c>
      <c r="F67" s="5">
        <f t="shared" si="8"/>
        <v>10746</v>
      </c>
      <c r="G67" s="5">
        <f t="shared" si="1"/>
        <v>0</v>
      </c>
      <c r="H67" s="4"/>
    </row>
    <row r="68" spans="1:8" x14ac:dyDescent="0.25">
      <c r="B68" s="2" t="s">
        <v>53</v>
      </c>
      <c r="C68" s="5">
        <v>2112.58</v>
      </c>
      <c r="D68" s="5">
        <v>2112.58</v>
      </c>
      <c r="E68" s="5">
        <v>1081.29</v>
      </c>
      <c r="F68" s="5">
        <f t="shared" si="8"/>
        <v>1081.29</v>
      </c>
      <c r="G68" s="5">
        <f t="shared" si="1"/>
        <v>0</v>
      </c>
      <c r="H68" s="4"/>
    </row>
    <row r="69" spans="1:8" x14ac:dyDescent="0.25">
      <c r="B69" s="2" t="s">
        <v>54</v>
      </c>
      <c r="C69" s="5">
        <v>0</v>
      </c>
      <c r="D69" s="5">
        <v>0</v>
      </c>
      <c r="E69" s="5">
        <v>0</v>
      </c>
      <c r="F69" s="5">
        <f t="shared" si="8"/>
        <v>0</v>
      </c>
      <c r="G69" s="5">
        <f t="shared" si="1"/>
        <v>0</v>
      </c>
      <c r="H69" s="4"/>
    </row>
    <row r="70" spans="1:8" x14ac:dyDescent="0.25">
      <c r="G70" s="5"/>
      <c r="H70" s="4"/>
    </row>
    <row r="71" spans="1:8" x14ac:dyDescent="0.25">
      <c r="B71" s="2" t="s">
        <v>55</v>
      </c>
      <c r="C71" s="13">
        <f t="shared" ref="C71:F71" si="9">C54+C55+C56+C57+C63</f>
        <v>338698.91000000003</v>
      </c>
      <c r="D71" s="13">
        <f t="shared" si="9"/>
        <v>338698.91000000003</v>
      </c>
      <c r="E71" s="7">
        <f t="shared" si="9"/>
        <v>340618.68</v>
      </c>
      <c r="F71" s="7">
        <f t="shared" si="9"/>
        <v>340618.68</v>
      </c>
      <c r="G71" s="5">
        <f t="shared" ref="G71:G133" si="10">F71-E71</f>
        <v>0</v>
      </c>
      <c r="H71" s="4"/>
    </row>
    <row r="72" spans="1:8" x14ac:dyDescent="0.25">
      <c r="G72" s="5"/>
      <c r="H72" s="4"/>
    </row>
    <row r="73" spans="1:8" x14ac:dyDescent="0.25">
      <c r="B73" s="2" t="s">
        <v>56</v>
      </c>
      <c r="G73" s="5"/>
      <c r="H73" s="4"/>
    </row>
    <row r="74" spans="1:8" x14ac:dyDescent="0.25">
      <c r="G74" s="5"/>
      <c r="H74" s="4"/>
    </row>
    <row r="75" spans="1:8" x14ac:dyDescent="0.25">
      <c r="A75" s="1">
        <v>5510</v>
      </c>
      <c r="B75" s="2" t="s">
        <v>57</v>
      </c>
      <c r="C75" s="5">
        <v>17611.77</v>
      </c>
      <c r="D75" s="5">
        <v>17611.77</v>
      </c>
      <c r="E75" s="5">
        <v>17823.11</v>
      </c>
      <c r="F75" s="5">
        <f>E75</f>
        <v>17823.11</v>
      </c>
      <c r="G75" s="5">
        <f t="shared" si="10"/>
        <v>0</v>
      </c>
      <c r="H75" s="4"/>
    </row>
    <row r="76" spans="1:8" x14ac:dyDescent="0.25">
      <c r="G76" s="5"/>
      <c r="H76" s="4"/>
    </row>
    <row r="77" spans="1:8" x14ac:dyDescent="0.25">
      <c r="B77" s="2" t="s">
        <v>58</v>
      </c>
      <c r="C77" s="13">
        <f t="shared" ref="C77:F77" si="11">SUM(C75:C75)</f>
        <v>17611.77</v>
      </c>
      <c r="D77" s="13">
        <f t="shared" si="11"/>
        <v>17611.77</v>
      </c>
      <c r="E77" s="13">
        <f t="shared" si="11"/>
        <v>17823.11</v>
      </c>
      <c r="F77" s="13">
        <f t="shared" si="11"/>
        <v>17823.11</v>
      </c>
      <c r="G77" s="5">
        <f t="shared" si="10"/>
        <v>0</v>
      </c>
      <c r="H77" s="4"/>
    </row>
    <row r="78" spans="1:8" x14ac:dyDescent="0.25">
      <c r="A78" s="2"/>
      <c r="G78" s="5"/>
      <c r="H78" s="4"/>
    </row>
    <row r="79" spans="1:8" x14ac:dyDescent="0.25">
      <c r="A79" s="2"/>
      <c r="B79" s="2" t="s">
        <v>59</v>
      </c>
      <c r="G79" s="5"/>
      <c r="H79" s="4"/>
    </row>
    <row r="80" spans="1:8" x14ac:dyDescent="0.25">
      <c r="A80" s="2"/>
      <c r="G80" s="5"/>
      <c r="H80" s="4"/>
    </row>
    <row r="81" spans="1:8" x14ac:dyDescent="0.25">
      <c r="A81" s="2">
        <v>5530</v>
      </c>
      <c r="B81" s="2" t="s">
        <v>60</v>
      </c>
      <c r="C81" s="5">
        <v>89868</v>
      </c>
      <c r="D81" s="5">
        <v>89868</v>
      </c>
      <c r="E81" s="5">
        <v>103270</v>
      </c>
      <c r="F81" s="5">
        <f>E81</f>
        <v>103270</v>
      </c>
      <c r="G81" s="5">
        <f t="shared" si="10"/>
        <v>0</v>
      </c>
      <c r="H81" s="4"/>
    </row>
    <row r="82" spans="1:8" x14ac:dyDescent="0.25">
      <c r="A82" s="2">
        <v>5535</v>
      </c>
      <c r="B82" s="2" t="s">
        <v>61</v>
      </c>
      <c r="C82" s="5">
        <v>10000</v>
      </c>
      <c r="D82" s="5">
        <v>10000</v>
      </c>
      <c r="E82" s="5">
        <v>10000</v>
      </c>
      <c r="F82" s="5">
        <f t="shared" ref="F82:F90" si="12">E82</f>
        <v>10000</v>
      </c>
      <c r="G82" s="5">
        <f t="shared" si="10"/>
        <v>0</v>
      </c>
      <c r="H82" s="4"/>
    </row>
    <row r="83" spans="1:8" ht="24.75" x14ac:dyDescent="0.25">
      <c r="A83" s="2">
        <v>5540</v>
      </c>
      <c r="B83" s="2" t="s">
        <v>62</v>
      </c>
      <c r="C83" s="5">
        <v>53446</v>
      </c>
      <c r="D83" s="5">
        <v>53446</v>
      </c>
      <c r="E83" s="5">
        <f>53696+26000</f>
        <v>79696</v>
      </c>
      <c r="F83" s="5">
        <f t="shared" si="12"/>
        <v>79696</v>
      </c>
      <c r="G83" s="5">
        <f t="shared" si="10"/>
        <v>0</v>
      </c>
      <c r="H83" s="4"/>
    </row>
    <row r="84" spans="1:8" x14ac:dyDescent="0.25">
      <c r="A84" s="2">
        <v>5545</v>
      </c>
      <c r="B84" s="2" t="s">
        <v>63</v>
      </c>
      <c r="C84" s="5">
        <v>6250</v>
      </c>
      <c r="D84" s="5">
        <v>6250</v>
      </c>
      <c r="E84" s="5">
        <v>7100</v>
      </c>
      <c r="F84" s="5">
        <f t="shared" si="12"/>
        <v>7100</v>
      </c>
      <c r="G84" s="5">
        <f t="shared" si="10"/>
        <v>0</v>
      </c>
      <c r="H84" s="4"/>
    </row>
    <row r="85" spans="1:8" x14ac:dyDescent="0.25">
      <c r="A85" s="1">
        <v>5550</v>
      </c>
      <c r="B85" s="2" t="s">
        <v>64</v>
      </c>
      <c r="C85" s="5">
        <v>287144.31</v>
      </c>
      <c r="D85" s="5">
        <v>287144.31</v>
      </c>
      <c r="E85" s="5">
        <f>273997.93+10000</f>
        <v>283997.93</v>
      </c>
      <c r="F85" s="5">
        <f t="shared" si="12"/>
        <v>283997.93</v>
      </c>
      <c r="G85" s="5">
        <f t="shared" si="10"/>
        <v>0</v>
      </c>
      <c r="H85" s="4"/>
    </row>
    <row r="86" spans="1:8" ht="24.75" x14ac:dyDescent="0.25">
      <c r="A86" s="1">
        <v>5551</v>
      </c>
      <c r="B86" s="2" t="s">
        <v>65</v>
      </c>
      <c r="C86" s="7">
        <f t="shared" ref="C86:F86" si="13">SUM(C87:C88)</f>
        <v>536045</v>
      </c>
      <c r="D86" s="7">
        <v>536045</v>
      </c>
      <c r="E86" s="7">
        <f t="shared" si="13"/>
        <v>538907.65</v>
      </c>
      <c r="F86" s="7">
        <f t="shared" si="13"/>
        <v>538907.65</v>
      </c>
      <c r="G86" s="5">
        <f t="shared" si="10"/>
        <v>0</v>
      </c>
      <c r="H86" s="4"/>
    </row>
    <row r="87" spans="1:8" ht="23.25" customHeight="1" x14ac:dyDescent="0.25">
      <c r="A87" s="2"/>
      <c r="B87" s="2" t="s">
        <v>66</v>
      </c>
      <c r="C87" s="5">
        <v>454255</v>
      </c>
      <c r="D87" s="5">
        <v>454255</v>
      </c>
      <c r="E87" s="5">
        <f>C87</f>
        <v>454255</v>
      </c>
      <c r="F87" s="5">
        <f t="shared" si="12"/>
        <v>454255</v>
      </c>
      <c r="G87" s="5">
        <f t="shared" si="10"/>
        <v>0</v>
      </c>
      <c r="H87" s="4"/>
    </row>
    <row r="88" spans="1:8" ht="27.75" customHeight="1" x14ac:dyDescent="0.25">
      <c r="A88" s="2"/>
      <c r="B88" s="4" t="s">
        <v>196</v>
      </c>
      <c r="C88" s="5">
        <v>81790</v>
      </c>
      <c r="D88" s="5">
        <v>81790</v>
      </c>
      <c r="E88" s="5">
        <v>84652.65</v>
      </c>
      <c r="F88" s="5">
        <f t="shared" si="12"/>
        <v>84652.65</v>
      </c>
      <c r="G88" s="5">
        <f t="shared" si="10"/>
        <v>0</v>
      </c>
      <c r="H88" s="4"/>
    </row>
    <row r="89" spans="1:8" x14ac:dyDescent="0.25">
      <c r="A89" s="2">
        <v>5552</v>
      </c>
      <c r="B89" s="2" t="s">
        <v>67</v>
      </c>
      <c r="C89" s="5">
        <v>10515</v>
      </c>
      <c r="D89" s="5">
        <v>10515</v>
      </c>
      <c r="E89" s="5">
        <v>9920</v>
      </c>
      <c r="F89" s="5">
        <f t="shared" si="12"/>
        <v>9920</v>
      </c>
      <c r="G89" s="5">
        <f t="shared" si="10"/>
        <v>0</v>
      </c>
      <c r="H89" s="4"/>
    </row>
    <row r="90" spans="1:8" ht="24.75" x14ac:dyDescent="0.25">
      <c r="A90" s="2">
        <v>5555</v>
      </c>
      <c r="B90" s="2" t="s">
        <v>68</v>
      </c>
      <c r="C90" s="5">
        <v>27121</v>
      </c>
      <c r="D90" s="5">
        <v>27121</v>
      </c>
      <c r="E90" s="5">
        <v>24494</v>
      </c>
      <c r="F90" s="5">
        <f t="shared" si="12"/>
        <v>24494</v>
      </c>
      <c r="G90" s="5">
        <f t="shared" si="10"/>
        <v>0</v>
      </c>
      <c r="H90" s="4"/>
    </row>
    <row r="91" spans="1:8" ht="48.75" x14ac:dyDescent="0.25">
      <c r="A91" s="2">
        <v>5560</v>
      </c>
      <c r="B91" s="2" t="s">
        <v>69</v>
      </c>
      <c r="C91" s="5">
        <v>107612</v>
      </c>
      <c r="D91" s="5">
        <v>107612</v>
      </c>
      <c r="E91" s="9">
        <v>138755</v>
      </c>
      <c r="F91" s="9">
        <f>E91-32000</f>
        <v>106755</v>
      </c>
      <c r="G91" s="5">
        <f t="shared" si="10"/>
        <v>-32000</v>
      </c>
      <c r="H91" s="4" t="s">
        <v>238</v>
      </c>
    </row>
    <row r="92" spans="1:8" ht="48.75" x14ac:dyDescent="0.25">
      <c r="A92" s="2">
        <v>5565</v>
      </c>
      <c r="B92" s="2" t="s">
        <v>70</v>
      </c>
      <c r="C92" s="5">
        <v>83727</v>
      </c>
      <c r="D92" s="5">
        <v>83727</v>
      </c>
      <c r="E92" s="9">
        <v>92754</v>
      </c>
      <c r="F92" s="9">
        <f>E92-15000</f>
        <v>77754</v>
      </c>
      <c r="G92" s="5">
        <f t="shared" si="10"/>
        <v>-15000</v>
      </c>
      <c r="H92" s="4" t="s">
        <v>238</v>
      </c>
    </row>
    <row r="93" spans="1:8" ht="24.75" x14ac:dyDescent="0.25">
      <c r="A93" s="2">
        <v>5570</v>
      </c>
      <c r="B93" s="2" t="s">
        <v>71</v>
      </c>
      <c r="C93" s="5">
        <v>8000</v>
      </c>
      <c r="D93" s="5">
        <v>8000</v>
      </c>
      <c r="E93" s="5">
        <v>8000</v>
      </c>
      <c r="F93" s="5">
        <f>E93</f>
        <v>8000</v>
      </c>
      <c r="G93" s="5">
        <f t="shared" si="10"/>
        <v>0</v>
      </c>
      <c r="H93" s="4"/>
    </row>
    <row r="94" spans="1:8" ht="48.75" x14ac:dyDescent="0.25">
      <c r="A94" s="2">
        <v>5575</v>
      </c>
      <c r="B94" s="2" t="s">
        <v>72</v>
      </c>
      <c r="C94" s="5">
        <v>141312</v>
      </c>
      <c r="D94" s="5">
        <v>141312</v>
      </c>
      <c r="E94" s="9">
        <v>118249</v>
      </c>
      <c r="F94" s="9">
        <f>E94-16693</f>
        <v>101556</v>
      </c>
      <c r="G94" s="5">
        <f t="shared" si="10"/>
        <v>-16693</v>
      </c>
      <c r="H94" s="4" t="s">
        <v>238</v>
      </c>
    </row>
    <row r="95" spans="1:8" x14ac:dyDescent="0.25">
      <c r="A95" s="2">
        <v>5580</v>
      </c>
      <c r="B95" s="2" t="s">
        <v>73</v>
      </c>
      <c r="C95" s="5">
        <v>676128.76</v>
      </c>
      <c r="D95" s="5">
        <v>676128.76</v>
      </c>
      <c r="E95" s="5">
        <v>633720.19999999995</v>
      </c>
      <c r="F95" s="5">
        <f>E95</f>
        <v>633720.19999999995</v>
      </c>
      <c r="G95" s="5">
        <f t="shared" si="10"/>
        <v>0</v>
      </c>
      <c r="H95" s="4"/>
    </row>
    <row r="96" spans="1:8" ht="36.75" x14ac:dyDescent="0.25">
      <c r="A96" s="2">
        <v>5585</v>
      </c>
      <c r="B96" s="2" t="s">
        <v>74</v>
      </c>
      <c r="C96" s="5">
        <v>487426.95</v>
      </c>
      <c r="D96" s="5">
        <v>562424.94999999995</v>
      </c>
      <c r="E96" s="5">
        <f>560382.95+5011+13475</f>
        <v>578868.94999999995</v>
      </c>
      <c r="F96" s="9">
        <f>685692.95+18486</f>
        <v>704178.95</v>
      </c>
      <c r="G96" s="5">
        <f t="shared" si="10"/>
        <v>125310</v>
      </c>
      <c r="H96" s="4" t="s">
        <v>222</v>
      </c>
    </row>
    <row r="97" spans="1:8" ht="24.75" x14ac:dyDescent="0.25">
      <c r="A97" s="2">
        <v>5586</v>
      </c>
      <c r="B97" s="2" t="s">
        <v>75</v>
      </c>
      <c r="C97" s="5">
        <v>0</v>
      </c>
      <c r="D97" s="5">
        <v>0</v>
      </c>
      <c r="E97" s="5">
        <v>0</v>
      </c>
      <c r="F97" s="5">
        <f>E97</f>
        <v>0</v>
      </c>
      <c r="G97" s="5">
        <f t="shared" si="10"/>
        <v>0</v>
      </c>
      <c r="H97" s="4"/>
    </row>
    <row r="98" spans="1:8" x14ac:dyDescent="0.25">
      <c r="A98" s="2">
        <v>5587</v>
      </c>
      <c r="B98" s="2" t="s">
        <v>76</v>
      </c>
      <c r="C98" s="5">
        <v>0</v>
      </c>
      <c r="D98" s="5">
        <v>0</v>
      </c>
      <c r="E98" s="5">
        <v>0</v>
      </c>
      <c r="F98" s="5">
        <f>E98</f>
        <v>0</v>
      </c>
      <c r="G98" s="5">
        <f t="shared" si="10"/>
        <v>0</v>
      </c>
      <c r="H98" s="4"/>
    </row>
    <row r="99" spans="1:8" ht="24.75" x14ac:dyDescent="0.25">
      <c r="A99" s="2">
        <v>5590</v>
      </c>
      <c r="B99" s="2" t="s">
        <v>77</v>
      </c>
      <c r="C99" s="5">
        <f>480004.28-10000</f>
        <v>470004.28</v>
      </c>
      <c r="D99" s="5">
        <v>455690.28</v>
      </c>
      <c r="E99" s="5">
        <v>448650.25</v>
      </c>
      <c r="F99" s="9">
        <f>410162.28-10000</f>
        <v>400162.28</v>
      </c>
      <c r="G99" s="5">
        <f t="shared" si="10"/>
        <v>-48487.969999999972</v>
      </c>
      <c r="H99" s="4" t="s">
        <v>221</v>
      </c>
    </row>
    <row r="100" spans="1:8" ht="24.75" x14ac:dyDescent="0.25">
      <c r="A100" s="1">
        <v>5591</v>
      </c>
      <c r="B100" s="2" t="s">
        <v>215</v>
      </c>
      <c r="C100" s="5">
        <v>100467</v>
      </c>
      <c r="D100" s="5">
        <v>100467</v>
      </c>
      <c r="E100" s="5">
        <v>101190.52</v>
      </c>
      <c r="F100" s="5">
        <f>E100</f>
        <v>101190.52</v>
      </c>
      <c r="G100" s="5">
        <f t="shared" si="10"/>
        <v>0</v>
      </c>
      <c r="H100" s="4"/>
    </row>
    <row r="101" spans="1:8" x14ac:dyDescent="0.25">
      <c r="A101" s="1">
        <v>5592</v>
      </c>
      <c r="B101" s="2" t="s">
        <v>216</v>
      </c>
      <c r="D101" s="5">
        <v>0</v>
      </c>
      <c r="E101" s="5">
        <v>92000</v>
      </c>
      <c r="F101" s="5">
        <f t="shared" ref="F101:F102" si="14">E101</f>
        <v>92000</v>
      </c>
      <c r="G101" s="5">
        <f t="shared" si="10"/>
        <v>0</v>
      </c>
      <c r="H101" s="4"/>
    </row>
    <row r="102" spans="1:8" x14ac:dyDescent="0.25">
      <c r="A102" s="1">
        <v>9161</v>
      </c>
      <c r="B102" s="2" t="s">
        <v>78</v>
      </c>
      <c r="C102" s="5">
        <v>0</v>
      </c>
      <c r="D102" s="5">
        <v>0</v>
      </c>
      <c r="E102" s="5">
        <v>0</v>
      </c>
      <c r="F102" s="5">
        <f t="shared" si="14"/>
        <v>0</v>
      </c>
      <c r="G102" s="5">
        <f t="shared" si="10"/>
        <v>0</v>
      </c>
      <c r="H102" s="4"/>
    </row>
    <row r="103" spans="1:8" x14ac:dyDescent="0.25">
      <c r="G103" s="5"/>
      <c r="H103" s="4"/>
    </row>
    <row r="104" spans="1:8" x14ac:dyDescent="0.25">
      <c r="B104" s="2" t="s">
        <v>79</v>
      </c>
      <c r="C104" s="7">
        <f t="shared" ref="C104:D104" si="15">SUM(C81:C86)+SUM(C89:C102)</f>
        <v>3095067.3000000003</v>
      </c>
      <c r="D104" s="7">
        <f t="shared" si="15"/>
        <v>3155751.3000000003</v>
      </c>
      <c r="E104" s="7">
        <f>SUM(E81:E86)+SUM(E89:E102)</f>
        <v>3269573.5</v>
      </c>
      <c r="F104" s="7">
        <f>SUM(F81:F86)+SUM(F89:F102)</f>
        <v>3282702.53</v>
      </c>
      <c r="G104" s="5">
        <f t="shared" si="10"/>
        <v>13129.029999999795</v>
      </c>
      <c r="H104" s="4"/>
    </row>
    <row r="105" spans="1:8" x14ac:dyDescent="0.25">
      <c r="A105" s="2"/>
      <c r="G105" s="5"/>
      <c r="H105" s="4"/>
    </row>
    <row r="106" spans="1:8" x14ac:dyDescent="0.25">
      <c r="A106" s="2"/>
      <c r="B106" s="2" t="s">
        <v>80</v>
      </c>
      <c r="G106" s="5"/>
      <c r="H106" s="4"/>
    </row>
    <row r="107" spans="1:8" x14ac:dyDescent="0.25">
      <c r="G107" s="5"/>
      <c r="H107" s="4"/>
    </row>
    <row r="108" spans="1:8" x14ac:dyDescent="0.25">
      <c r="A108" s="1">
        <v>5710</v>
      </c>
      <c r="B108" s="2" t="s">
        <v>81</v>
      </c>
      <c r="C108" s="5">
        <f>185648.92+1875</f>
        <v>187523.92</v>
      </c>
      <c r="D108" s="5">
        <v>192864.92</v>
      </c>
      <c r="E108" s="5">
        <v>194514.63</v>
      </c>
      <c r="F108" s="5">
        <f>E108</f>
        <v>194514.63</v>
      </c>
      <c r="G108" s="5">
        <f t="shared" si="10"/>
        <v>0</v>
      </c>
      <c r="H108" s="4"/>
    </row>
    <row r="109" spans="1:8" x14ac:dyDescent="0.25">
      <c r="A109" s="1">
        <v>5740</v>
      </c>
      <c r="B109" s="2" t="s">
        <v>82</v>
      </c>
      <c r="C109" s="5">
        <v>9000</v>
      </c>
      <c r="D109" s="5">
        <v>9000</v>
      </c>
      <c r="E109" s="5">
        <v>2000</v>
      </c>
      <c r="F109" s="5">
        <f t="shared" ref="F109:F112" si="16">E109</f>
        <v>2000</v>
      </c>
      <c r="G109" s="5">
        <f t="shared" si="10"/>
        <v>0</v>
      </c>
      <c r="H109" s="4"/>
    </row>
    <row r="110" spans="1:8" x14ac:dyDescent="0.25">
      <c r="A110" s="1">
        <v>5750</v>
      </c>
      <c r="B110" s="2" t="s">
        <v>83</v>
      </c>
      <c r="C110" s="5">
        <v>1000</v>
      </c>
      <c r="D110" s="5">
        <v>1000</v>
      </c>
      <c r="E110" s="5">
        <v>600</v>
      </c>
      <c r="F110" s="5">
        <f t="shared" si="16"/>
        <v>600</v>
      </c>
      <c r="G110" s="5">
        <f t="shared" si="10"/>
        <v>0</v>
      </c>
      <c r="H110" s="4"/>
    </row>
    <row r="111" spans="1:8" x14ac:dyDescent="0.25">
      <c r="A111" s="1">
        <v>5760</v>
      </c>
      <c r="B111" s="2" t="s">
        <v>84</v>
      </c>
      <c r="C111" s="5">
        <v>24000</v>
      </c>
      <c r="D111" s="5">
        <v>18659</v>
      </c>
      <c r="E111" s="5">
        <v>18000</v>
      </c>
      <c r="F111" s="5">
        <f t="shared" si="16"/>
        <v>18000</v>
      </c>
      <c r="G111" s="5">
        <f t="shared" si="10"/>
        <v>0</v>
      </c>
      <c r="H111" s="4"/>
    </row>
    <row r="112" spans="1:8" x14ac:dyDescent="0.25">
      <c r="A112" s="1">
        <v>5770</v>
      </c>
      <c r="B112" s="2" t="s">
        <v>85</v>
      </c>
      <c r="C112" s="5">
        <v>0</v>
      </c>
      <c r="D112" s="5">
        <v>0</v>
      </c>
      <c r="E112" s="5">
        <v>0</v>
      </c>
      <c r="F112" s="5">
        <f t="shared" si="16"/>
        <v>0</v>
      </c>
      <c r="G112" s="5">
        <f t="shared" si="10"/>
        <v>0</v>
      </c>
      <c r="H112" s="4"/>
    </row>
    <row r="113" spans="1:8" x14ac:dyDescent="0.25">
      <c r="A113" s="2"/>
      <c r="G113" s="5"/>
      <c r="H113" s="4"/>
    </row>
    <row r="114" spans="1:8" x14ac:dyDescent="0.25">
      <c r="A114" s="2"/>
      <c r="B114" s="2" t="s">
        <v>86</v>
      </c>
      <c r="C114" s="12">
        <f t="shared" ref="C114:F114" si="17">SUM(C108:C112)</f>
        <v>221523.92</v>
      </c>
      <c r="D114" s="12">
        <f t="shared" si="17"/>
        <v>221523.92</v>
      </c>
      <c r="E114" s="12">
        <f t="shared" si="17"/>
        <v>215114.63</v>
      </c>
      <c r="F114" s="12">
        <f t="shared" si="17"/>
        <v>215114.63</v>
      </c>
      <c r="G114" s="5">
        <f t="shared" si="10"/>
        <v>0</v>
      </c>
      <c r="H114" s="4"/>
    </row>
    <row r="115" spans="1:8" x14ac:dyDescent="0.25">
      <c r="A115" s="2"/>
      <c r="G115" s="5"/>
      <c r="H115" s="4"/>
    </row>
    <row r="116" spans="1:8" x14ac:dyDescent="0.25">
      <c r="A116" s="2"/>
      <c r="B116" s="2" t="s">
        <v>87</v>
      </c>
      <c r="G116" s="5"/>
      <c r="H116" s="4"/>
    </row>
    <row r="117" spans="1:8" x14ac:dyDescent="0.25">
      <c r="A117" s="2"/>
      <c r="G117" s="5"/>
      <c r="H117" s="4"/>
    </row>
    <row r="118" spans="1:8" ht="48.75" x14ac:dyDescent="0.25">
      <c r="A118" s="2">
        <v>6010</v>
      </c>
      <c r="B118" s="2" t="s">
        <v>88</v>
      </c>
      <c r="C118" s="5">
        <v>166826.69</v>
      </c>
      <c r="D118" s="5">
        <v>166826.69</v>
      </c>
      <c r="E118" s="5">
        <v>169962.57</v>
      </c>
      <c r="F118" s="9">
        <f>E118+31965+20300-400</f>
        <v>221827.57</v>
      </c>
      <c r="G118" s="5">
        <f t="shared" si="10"/>
        <v>51865</v>
      </c>
      <c r="H118" s="4" t="s">
        <v>241</v>
      </c>
    </row>
    <row r="119" spans="1:8" ht="18" customHeight="1" x14ac:dyDescent="0.25">
      <c r="A119" s="1">
        <v>6040</v>
      </c>
      <c r="B119" s="2" t="s">
        <v>89</v>
      </c>
      <c r="C119" s="5">
        <v>30000</v>
      </c>
      <c r="D119" s="5">
        <v>30000</v>
      </c>
      <c r="E119" s="5">
        <v>30000</v>
      </c>
      <c r="F119" s="5">
        <f>E119</f>
        <v>30000</v>
      </c>
      <c r="G119" s="5">
        <f t="shared" si="10"/>
        <v>0</v>
      </c>
      <c r="H119" s="21"/>
    </row>
    <row r="120" spans="1:8" x14ac:dyDescent="0.25">
      <c r="A120" s="1">
        <v>6050</v>
      </c>
      <c r="B120" s="2" t="s">
        <v>90</v>
      </c>
      <c r="C120" s="5">
        <v>18000</v>
      </c>
      <c r="D120" s="5">
        <v>18000</v>
      </c>
      <c r="E120" s="5">
        <v>18000</v>
      </c>
      <c r="F120" s="9">
        <f>E120+1000</f>
        <v>19000</v>
      </c>
      <c r="G120" s="5">
        <f t="shared" si="10"/>
        <v>1000</v>
      </c>
      <c r="H120" s="4" t="s">
        <v>219</v>
      </c>
    </row>
    <row r="121" spans="1:8" x14ac:dyDescent="0.25">
      <c r="A121" s="1">
        <v>6060</v>
      </c>
      <c r="B121" s="2" t="s">
        <v>204</v>
      </c>
      <c r="F121" s="9">
        <v>317.5</v>
      </c>
      <c r="G121" s="5">
        <f t="shared" si="10"/>
        <v>317.5</v>
      </c>
      <c r="H121" s="4" t="s">
        <v>220</v>
      </c>
    </row>
    <row r="122" spans="1:8" ht="36.75" x14ac:dyDescent="0.25">
      <c r="A122" s="1">
        <v>6070</v>
      </c>
      <c r="B122" s="2" t="s">
        <v>205</v>
      </c>
      <c r="F122" s="9">
        <f>317.5+400</f>
        <v>717.5</v>
      </c>
      <c r="G122" s="5">
        <f t="shared" si="10"/>
        <v>717.5</v>
      </c>
      <c r="H122" s="4" t="s">
        <v>225</v>
      </c>
    </row>
    <row r="123" spans="1:8" x14ac:dyDescent="0.25">
      <c r="G123" s="5"/>
      <c r="H123" s="4"/>
    </row>
    <row r="124" spans="1:8" x14ac:dyDescent="0.25">
      <c r="B124" s="2" t="s">
        <v>91</v>
      </c>
      <c r="C124" s="13">
        <f t="shared" ref="C124:E124" si="18">SUM(C118:C120)</f>
        <v>214826.69</v>
      </c>
      <c r="D124" s="13">
        <f t="shared" si="18"/>
        <v>214826.69</v>
      </c>
      <c r="E124" s="13">
        <f t="shared" si="18"/>
        <v>217962.57</v>
      </c>
      <c r="F124" s="7">
        <f>SUM(F118:F122)</f>
        <v>271862.57</v>
      </c>
      <c r="G124" s="5">
        <f t="shared" si="10"/>
        <v>53900</v>
      </c>
      <c r="H124" s="4"/>
    </row>
    <row r="125" spans="1:8" x14ac:dyDescent="0.25">
      <c r="A125" s="2"/>
      <c r="G125" s="5"/>
      <c r="H125" s="4"/>
    </row>
    <row r="126" spans="1:8" x14ac:dyDescent="0.25">
      <c r="A126" s="2"/>
      <c r="B126" s="2" t="s">
        <v>92</v>
      </c>
      <c r="G126" s="5"/>
      <c r="H126" s="4"/>
    </row>
    <row r="127" spans="1:8" x14ac:dyDescent="0.25">
      <c r="A127" s="2"/>
      <c r="G127" s="5"/>
      <c r="H127" s="4"/>
    </row>
    <row r="128" spans="1:8" x14ac:dyDescent="0.25">
      <c r="A128" s="2">
        <v>6210</v>
      </c>
      <c r="B128" s="2" t="s">
        <v>93</v>
      </c>
      <c r="C128" s="5">
        <v>24000</v>
      </c>
      <c r="D128" s="5">
        <v>33802</v>
      </c>
      <c r="E128" s="5">
        <f>C128</f>
        <v>24000</v>
      </c>
      <c r="F128" s="9">
        <v>24000</v>
      </c>
      <c r="G128" s="5">
        <f t="shared" si="10"/>
        <v>0</v>
      </c>
      <c r="H128" s="4" t="s">
        <v>229</v>
      </c>
    </row>
    <row r="129" spans="1:8" ht="24.75" x14ac:dyDescent="0.25">
      <c r="A129" s="1">
        <v>6230</v>
      </c>
      <c r="B129" s="2" t="s">
        <v>94</v>
      </c>
      <c r="C129" s="5">
        <v>10000</v>
      </c>
      <c r="D129" s="5">
        <v>10000</v>
      </c>
      <c r="E129" s="5">
        <f>C129</f>
        <v>10000</v>
      </c>
      <c r="F129" s="9">
        <v>10000</v>
      </c>
      <c r="G129" s="5">
        <f t="shared" si="10"/>
        <v>0</v>
      </c>
      <c r="H129" s="4"/>
    </row>
    <row r="130" spans="1:8" x14ac:dyDescent="0.25">
      <c r="B130" s="2" t="s">
        <v>95</v>
      </c>
      <c r="F130" s="9"/>
      <c r="G130" s="5"/>
      <c r="H130" s="4"/>
    </row>
    <row r="131" spans="1:8" x14ac:dyDescent="0.25">
      <c r="A131" s="1">
        <v>6250</v>
      </c>
      <c r="B131" s="2" t="s">
        <v>96</v>
      </c>
      <c r="C131" s="5">
        <v>10781</v>
      </c>
      <c r="D131" s="5">
        <v>10338</v>
      </c>
      <c r="E131" s="5">
        <f t="shared" ref="E131:E137" si="19">C131</f>
        <v>10781</v>
      </c>
      <c r="F131" s="9">
        <v>10338</v>
      </c>
      <c r="G131" s="5">
        <f t="shared" si="10"/>
        <v>-443</v>
      </c>
      <c r="H131" s="4"/>
    </row>
    <row r="132" spans="1:8" x14ac:dyDescent="0.25">
      <c r="A132" s="1">
        <v>6260</v>
      </c>
      <c r="B132" s="2" t="s">
        <v>97</v>
      </c>
      <c r="C132" s="5">
        <v>54083</v>
      </c>
      <c r="D132" s="5">
        <v>51860</v>
      </c>
      <c r="E132" s="5">
        <f t="shared" si="19"/>
        <v>54083</v>
      </c>
      <c r="F132" s="9">
        <v>56353</v>
      </c>
      <c r="G132" s="5">
        <f t="shared" si="10"/>
        <v>2270</v>
      </c>
      <c r="H132" s="4"/>
    </row>
    <row r="133" spans="1:8" x14ac:dyDescent="0.25">
      <c r="A133" s="2">
        <v>6270</v>
      </c>
      <c r="B133" s="2" t="s">
        <v>98</v>
      </c>
      <c r="C133" s="5">
        <v>83947</v>
      </c>
      <c r="D133" s="5">
        <v>80497</v>
      </c>
      <c r="E133" s="5">
        <f t="shared" si="19"/>
        <v>83947</v>
      </c>
      <c r="F133" s="9">
        <v>74761</v>
      </c>
      <c r="G133" s="5">
        <f t="shared" si="10"/>
        <v>-9186</v>
      </c>
      <c r="H133" s="4"/>
    </row>
    <row r="134" spans="1:8" x14ac:dyDescent="0.25">
      <c r="A134" s="2">
        <v>6280</v>
      </c>
      <c r="B134" s="2" t="s">
        <v>99</v>
      </c>
      <c r="C134" s="5">
        <v>43736</v>
      </c>
      <c r="D134" s="5">
        <v>41939</v>
      </c>
      <c r="E134" s="5">
        <f t="shared" si="19"/>
        <v>43736</v>
      </c>
      <c r="F134" s="9">
        <v>44866</v>
      </c>
      <c r="G134" s="5">
        <f t="shared" ref="G134:G197" si="20">F134-E134</f>
        <v>1130</v>
      </c>
      <c r="H134" s="4"/>
    </row>
    <row r="135" spans="1:8" x14ac:dyDescent="0.25">
      <c r="A135" s="1">
        <v>6290</v>
      </c>
      <c r="B135" s="2" t="s">
        <v>100</v>
      </c>
      <c r="C135" s="5">
        <v>68455</v>
      </c>
      <c r="D135" s="5">
        <v>65642</v>
      </c>
      <c r="E135" s="5">
        <f t="shared" si="19"/>
        <v>68455</v>
      </c>
      <c r="F135" s="9">
        <v>68571</v>
      </c>
      <c r="G135" s="5">
        <f t="shared" si="20"/>
        <v>116</v>
      </c>
      <c r="H135" s="4"/>
    </row>
    <row r="136" spans="1:8" x14ac:dyDescent="0.25">
      <c r="A136" s="2">
        <v>6300</v>
      </c>
      <c r="B136" s="2" t="s">
        <v>101</v>
      </c>
      <c r="C136" s="5">
        <v>48933</v>
      </c>
      <c r="D136" s="5">
        <v>46922</v>
      </c>
      <c r="E136" s="5">
        <f t="shared" si="19"/>
        <v>48933</v>
      </c>
      <c r="F136" s="9">
        <v>54079</v>
      </c>
      <c r="G136" s="5">
        <f t="shared" si="20"/>
        <v>5146</v>
      </c>
      <c r="H136" s="4"/>
    </row>
    <row r="137" spans="1:8" ht="24.75" x14ac:dyDescent="0.25">
      <c r="A137" s="2">
        <v>6340</v>
      </c>
      <c r="B137" s="2" t="s">
        <v>102</v>
      </c>
      <c r="C137" s="5">
        <v>80568</v>
      </c>
      <c r="D137" s="5">
        <v>80568</v>
      </c>
      <c r="E137" s="5">
        <f t="shared" si="19"/>
        <v>80568</v>
      </c>
      <c r="F137" s="9">
        <v>80846</v>
      </c>
      <c r="G137" s="5">
        <f t="shared" si="20"/>
        <v>278</v>
      </c>
      <c r="H137" s="4"/>
    </row>
    <row r="138" spans="1:8" x14ac:dyDescent="0.25">
      <c r="A138" s="2"/>
      <c r="G138" s="5"/>
      <c r="H138" s="4"/>
    </row>
    <row r="139" spans="1:8" x14ac:dyDescent="0.25">
      <c r="A139" s="2"/>
      <c r="B139" s="2" t="s">
        <v>103</v>
      </c>
      <c r="C139" s="12">
        <f t="shared" ref="C139:F139" si="21">SUM(C128:C137)</f>
        <v>424503</v>
      </c>
      <c r="D139" s="12">
        <f t="shared" si="21"/>
        <v>421568</v>
      </c>
      <c r="E139" s="12">
        <f t="shared" si="21"/>
        <v>424503</v>
      </c>
      <c r="F139" s="19">
        <f t="shared" si="21"/>
        <v>423814</v>
      </c>
      <c r="G139" s="5">
        <f t="shared" si="20"/>
        <v>-689</v>
      </c>
      <c r="H139" s="4"/>
    </row>
    <row r="140" spans="1:8" x14ac:dyDescent="0.25">
      <c r="A140" s="2"/>
      <c r="G140" s="5"/>
      <c r="H140" s="4"/>
    </row>
    <row r="141" spans="1:8" x14ac:dyDescent="0.25">
      <c r="A141" s="2"/>
      <c r="G141" s="5"/>
      <c r="H141" s="4"/>
    </row>
    <row r="142" spans="1:8" x14ac:dyDescent="0.25">
      <c r="A142" s="2"/>
      <c r="B142" s="2" t="s">
        <v>104</v>
      </c>
      <c r="G142" s="5"/>
      <c r="H142" s="4"/>
    </row>
    <row r="143" spans="1:8" x14ac:dyDescent="0.25">
      <c r="G143" s="5"/>
      <c r="H143" s="4"/>
    </row>
    <row r="144" spans="1:8" x14ac:dyDescent="0.25">
      <c r="A144" s="1">
        <v>6610</v>
      </c>
      <c r="B144" s="2" t="s">
        <v>105</v>
      </c>
      <c r="C144" s="5">
        <v>2086</v>
      </c>
      <c r="D144" s="5">
        <v>2086</v>
      </c>
      <c r="E144" s="5">
        <f t="shared" ref="E144:E157" si="22">C144</f>
        <v>2086</v>
      </c>
      <c r="F144" s="9">
        <v>2086</v>
      </c>
      <c r="G144" s="5">
        <f t="shared" si="20"/>
        <v>0</v>
      </c>
      <c r="H144" s="4" t="s">
        <v>229</v>
      </c>
    </row>
    <row r="145" spans="1:8" x14ac:dyDescent="0.25">
      <c r="B145" s="2" t="s">
        <v>95</v>
      </c>
      <c r="D145" s="5">
        <v>0</v>
      </c>
      <c r="E145" s="5">
        <f t="shared" si="22"/>
        <v>0</v>
      </c>
      <c r="F145" s="9"/>
      <c r="G145" s="5">
        <f t="shared" si="20"/>
        <v>0</v>
      </c>
      <c r="H145" s="4"/>
    </row>
    <row r="146" spans="1:8" x14ac:dyDescent="0.25">
      <c r="A146" s="1">
        <v>6640</v>
      </c>
      <c r="B146" s="2" t="s">
        <v>106</v>
      </c>
      <c r="C146" s="5">
        <v>260153</v>
      </c>
      <c r="D146" s="5">
        <v>260153</v>
      </c>
      <c r="E146" s="5">
        <f t="shared" si="22"/>
        <v>260153</v>
      </c>
      <c r="F146" s="9">
        <v>261436</v>
      </c>
      <c r="G146" s="5">
        <f t="shared" si="20"/>
        <v>1283</v>
      </c>
      <c r="H146" s="4"/>
    </row>
    <row r="147" spans="1:8" x14ac:dyDescent="0.25">
      <c r="A147" s="1">
        <v>6650</v>
      </c>
      <c r="B147" s="2" t="s">
        <v>107</v>
      </c>
      <c r="C147" s="5">
        <v>29698</v>
      </c>
      <c r="D147" s="5">
        <v>29698</v>
      </c>
      <c r="E147" s="5">
        <f t="shared" si="22"/>
        <v>29698</v>
      </c>
      <c r="F147" s="9">
        <v>29132</v>
      </c>
      <c r="G147" s="5">
        <f t="shared" si="20"/>
        <v>-566</v>
      </c>
      <c r="H147" s="4"/>
    </row>
    <row r="148" spans="1:8" x14ac:dyDescent="0.25">
      <c r="A148" s="1">
        <v>6660</v>
      </c>
      <c r="B148" s="2" t="s">
        <v>108</v>
      </c>
      <c r="C148" s="5">
        <v>20844</v>
      </c>
      <c r="D148" s="5">
        <v>20844</v>
      </c>
      <c r="E148" s="5">
        <f t="shared" si="22"/>
        <v>20844</v>
      </c>
      <c r="F148" s="9">
        <v>18850</v>
      </c>
      <c r="G148" s="5">
        <f t="shared" si="20"/>
        <v>-1994</v>
      </c>
      <c r="H148" s="4"/>
    </row>
    <row r="149" spans="1:8" x14ac:dyDescent="0.25">
      <c r="A149" s="2">
        <v>6670</v>
      </c>
      <c r="B149" s="2" t="s">
        <v>109</v>
      </c>
      <c r="C149" s="5">
        <v>80052</v>
      </c>
      <c r="D149" s="5">
        <v>80052</v>
      </c>
      <c r="E149" s="5">
        <f t="shared" si="22"/>
        <v>80052</v>
      </c>
      <c r="F149" s="9">
        <v>72799</v>
      </c>
      <c r="G149" s="5">
        <f t="shared" si="20"/>
        <v>-7253</v>
      </c>
      <c r="H149" s="4"/>
    </row>
    <row r="150" spans="1:8" x14ac:dyDescent="0.25">
      <c r="A150" s="1">
        <v>6680</v>
      </c>
      <c r="B150" s="2" t="s">
        <v>110</v>
      </c>
      <c r="C150" s="5">
        <v>69250</v>
      </c>
      <c r="D150" s="5">
        <v>69250</v>
      </c>
      <c r="E150" s="5">
        <f t="shared" si="22"/>
        <v>69250</v>
      </c>
      <c r="F150" s="9">
        <v>83746</v>
      </c>
      <c r="G150" s="5">
        <f t="shared" si="20"/>
        <v>14496</v>
      </c>
      <c r="H150" s="4"/>
    </row>
    <row r="151" spans="1:8" x14ac:dyDescent="0.25">
      <c r="A151" s="2">
        <v>6690</v>
      </c>
      <c r="B151" s="2" t="s">
        <v>111</v>
      </c>
      <c r="C151" s="5">
        <v>233528</v>
      </c>
      <c r="D151" s="5">
        <v>233528</v>
      </c>
      <c r="E151" s="5">
        <f t="shared" si="22"/>
        <v>233528</v>
      </c>
      <c r="F151" s="9">
        <v>233678</v>
      </c>
      <c r="G151" s="5">
        <f t="shared" si="20"/>
        <v>150</v>
      </c>
      <c r="H151" s="4"/>
    </row>
    <row r="152" spans="1:8" x14ac:dyDescent="0.25">
      <c r="A152" s="2">
        <v>6691</v>
      </c>
      <c r="B152" s="2" t="s">
        <v>112</v>
      </c>
      <c r="C152" s="5">
        <v>15573</v>
      </c>
      <c r="D152" s="5">
        <v>15573</v>
      </c>
      <c r="E152" s="5">
        <f t="shared" si="22"/>
        <v>15573</v>
      </c>
      <c r="F152" s="9">
        <v>9922</v>
      </c>
      <c r="G152" s="5">
        <f t="shared" si="20"/>
        <v>-5651</v>
      </c>
      <c r="H152" s="4"/>
    </row>
    <row r="153" spans="1:8" x14ac:dyDescent="0.25">
      <c r="A153" s="2">
        <v>6692</v>
      </c>
      <c r="B153" s="2" t="s">
        <v>113</v>
      </c>
      <c r="C153" s="5">
        <v>91260</v>
      </c>
      <c r="D153" s="5">
        <v>91260</v>
      </c>
      <c r="E153" s="5">
        <f t="shared" si="22"/>
        <v>91260</v>
      </c>
      <c r="F153" s="9">
        <v>93890</v>
      </c>
      <c r="G153" s="5">
        <f t="shared" si="20"/>
        <v>2630</v>
      </c>
      <c r="H153" s="4"/>
    </row>
    <row r="154" spans="1:8" x14ac:dyDescent="0.25">
      <c r="A154" s="2">
        <v>6693</v>
      </c>
      <c r="B154" s="2" t="s">
        <v>114</v>
      </c>
      <c r="C154" s="5">
        <v>73312</v>
      </c>
      <c r="D154" s="5">
        <v>73312</v>
      </c>
      <c r="E154" s="5">
        <f t="shared" si="22"/>
        <v>73312</v>
      </c>
      <c r="F154" s="9">
        <v>81776</v>
      </c>
      <c r="G154" s="5">
        <f t="shared" si="20"/>
        <v>8464</v>
      </c>
      <c r="H154" s="4"/>
    </row>
    <row r="155" spans="1:8" ht="24.75" x14ac:dyDescent="0.25">
      <c r="A155" s="2">
        <v>6698</v>
      </c>
      <c r="B155" s="2" t="s">
        <v>115</v>
      </c>
      <c r="C155" s="5">
        <v>52657</v>
      </c>
      <c r="D155" s="5">
        <v>52657</v>
      </c>
      <c r="E155" s="5">
        <f t="shared" si="22"/>
        <v>52657</v>
      </c>
      <c r="F155" s="9">
        <v>58282</v>
      </c>
      <c r="G155" s="5">
        <f t="shared" si="20"/>
        <v>5625</v>
      </c>
      <c r="H155" s="4"/>
    </row>
    <row r="156" spans="1:8" x14ac:dyDescent="0.25">
      <c r="A156" s="2">
        <v>6699</v>
      </c>
      <c r="B156" s="2" t="s">
        <v>116</v>
      </c>
      <c r="C156" s="5">
        <v>47008</v>
      </c>
      <c r="D156" s="5">
        <v>47008</v>
      </c>
      <c r="E156" s="5">
        <f t="shared" si="22"/>
        <v>47008</v>
      </c>
      <c r="F156" s="9">
        <v>47391</v>
      </c>
      <c r="G156" s="5">
        <f t="shared" si="20"/>
        <v>383</v>
      </c>
      <c r="H156" s="4"/>
    </row>
    <row r="157" spans="1:8" ht="24.75" x14ac:dyDescent="0.25">
      <c r="A157" s="2">
        <v>6700</v>
      </c>
      <c r="B157" s="2" t="s">
        <v>117</v>
      </c>
      <c r="C157" s="5">
        <v>20000</v>
      </c>
      <c r="D157" s="5">
        <v>20000</v>
      </c>
      <c r="E157" s="5">
        <f t="shared" si="22"/>
        <v>20000</v>
      </c>
      <c r="F157" s="9">
        <v>20000</v>
      </c>
      <c r="G157" s="5">
        <f t="shared" si="20"/>
        <v>0</v>
      </c>
      <c r="H157" s="4"/>
    </row>
    <row r="158" spans="1:8" x14ac:dyDescent="0.25">
      <c r="A158" s="2"/>
      <c r="F158" s="9"/>
      <c r="G158" s="5"/>
      <c r="H158" s="4"/>
    </row>
    <row r="159" spans="1:8" x14ac:dyDescent="0.25">
      <c r="A159" s="2"/>
      <c r="B159" s="2" t="s">
        <v>118</v>
      </c>
      <c r="C159" s="12">
        <f t="shared" ref="C159:F159" si="23">SUM(C144:C157)</f>
        <v>995421</v>
      </c>
      <c r="D159" s="12">
        <f t="shared" si="23"/>
        <v>995421</v>
      </c>
      <c r="E159" s="12">
        <f t="shared" si="23"/>
        <v>995421</v>
      </c>
      <c r="F159" s="19">
        <f t="shared" si="23"/>
        <v>1012988</v>
      </c>
      <c r="G159" s="5">
        <f t="shared" si="20"/>
        <v>17567</v>
      </c>
      <c r="H159" s="4"/>
    </row>
    <row r="160" spans="1:8" x14ac:dyDescent="0.25">
      <c r="A160" s="2"/>
      <c r="G160" s="5"/>
      <c r="H160" s="4"/>
    </row>
    <row r="161" spans="1:8" x14ac:dyDescent="0.25">
      <c r="A161" s="2"/>
      <c r="B161" s="2" t="s">
        <v>119</v>
      </c>
      <c r="G161" s="5"/>
      <c r="H161" s="4"/>
    </row>
    <row r="162" spans="1:8" x14ac:dyDescent="0.25">
      <c r="A162" s="2"/>
      <c r="G162" s="5"/>
      <c r="H162" s="4"/>
    </row>
    <row r="163" spans="1:8" ht="48.75" x14ac:dyDescent="0.25">
      <c r="A163" s="2">
        <v>7010</v>
      </c>
      <c r="B163" s="2" t="s">
        <v>120</v>
      </c>
      <c r="C163" s="5">
        <v>15000</v>
      </c>
      <c r="D163" s="5">
        <v>15000</v>
      </c>
      <c r="E163" s="9">
        <v>20000</v>
      </c>
      <c r="F163" s="9">
        <f>E163-5000</f>
        <v>15000</v>
      </c>
      <c r="G163" s="5">
        <f t="shared" si="20"/>
        <v>-5000</v>
      </c>
      <c r="H163" s="4" t="s">
        <v>238</v>
      </c>
    </row>
    <row r="164" spans="1:8" x14ac:dyDescent="0.25">
      <c r="A164" s="1">
        <v>7030</v>
      </c>
      <c r="B164" s="2" t="s">
        <v>121</v>
      </c>
      <c r="C164" s="5">
        <v>2000</v>
      </c>
      <c r="D164" s="5">
        <v>2000</v>
      </c>
      <c r="E164" s="5">
        <v>2000</v>
      </c>
      <c r="F164" s="5">
        <f>E164</f>
        <v>2000</v>
      </c>
      <c r="G164" s="5">
        <f t="shared" si="20"/>
        <v>0</v>
      </c>
      <c r="H164" s="4"/>
    </row>
    <row r="165" spans="1:8" x14ac:dyDescent="0.25">
      <c r="A165" s="1">
        <v>7050</v>
      </c>
      <c r="B165" s="2" t="s">
        <v>122</v>
      </c>
      <c r="C165" s="5">
        <v>3000</v>
      </c>
      <c r="D165" s="5">
        <v>3000</v>
      </c>
      <c r="E165" s="5">
        <v>3250</v>
      </c>
      <c r="F165" s="5">
        <f t="shared" ref="F165:F167" si="24">E165</f>
        <v>3250</v>
      </c>
      <c r="G165" s="5">
        <f t="shared" si="20"/>
        <v>0</v>
      </c>
      <c r="H165" s="4"/>
    </row>
    <row r="166" spans="1:8" ht="24.75" x14ac:dyDescent="0.25">
      <c r="A166" s="1">
        <v>7070</v>
      </c>
      <c r="B166" s="2" t="s">
        <v>123</v>
      </c>
      <c r="C166" s="5">
        <v>21000</v>
      </c>
      <c r="D166" s="5">
        <v>21000</v>
      </c>
      <c r="E166" s="5">
        <v>21000</v>
      </c>
      <c r="F166" s="5">
        <f t="shared" si="24"/>
        <v>21000</v>
      </c>
      <c r="G166" s="5">
        <f t="shared" si="20"/>
        <v>0</v>
      </c>
      <c r="H166" s="4"/>
    </row>
    <row r="167" spans="1:8" x14ac:dyDescent="0.25">
      <c r="A167" s="1">
        <v>7090</v>
      </c>
      <c r="B167" s="2" t="s">
        <v>124</v>
      </c>
      <c r="C167" s="5">
        <v>1500</v>
      </c>
      <c r="D167" s="5">
        <v>1500</v>
      </c>
      <c r="E167" s="5">
        <v>1000</v>
      </c>
      <c r="F167" s="5">
        <f t="shared" si="24"/>
        <v>1000</v>
      </c>
      <c r="G167" s="5">
        <f t="shared" si="20"/>
        <v>0</v>
      </c>
      <c r="H167" s="4"/>
    </row>
    <row r="168" spans="1:8" x14ac:dyDescent="0.25">
      <c r="A168" s="2"/>
      <c r="G168" s="5"/>
      <c r="H168" s="4"/>
    </row>
    <row r="169" spans="1:8" x14ac:dyDescent="0.25">
      <c r="A169" s="2"/>
      <c r="B169" s="2" t="s">
        <v>125</v>
      </c>
      <c r="C169" s="12">
        <f t="shared" ref="C169:F169" si="25">SUM(C163:C167)</f>
        <v>42500</v>
      </c>
      <c r="D169" s="12">
        <f t="shared" si="25"/>
        <v>42500</v>
      </c>
      <c r="E169" s="12">
        <f t="shared" si="25"/>
        <v>47250</v>
      </c>
      <c r="F169" s="12">
        <f t="shared" si="25"/>
        <v>42250</v>
      </c>
      <c r="G169" s="5">
        <f t="shared" si="20"/>
        <v>-5000</v>
      </c>
      <c r="H169" s="4"/>
    </row>
    <row r="170" spans="1:8" x14ac:dyDescent="0.25">
      <c r="A170" s="2"/>
      <c r="G170" s="5"/>
      <c r="H170" s="4"/>
    </row>
    <row r="171" spans="1:8" x14ac:dyDescent="0.25">
      <c r="A171" s="2"/>
      <c r="B171" s="2" t="s">
        <v>126</v>
      </c>
      <c r="G171" s="5"/>
      <c r="H171" s="4"/>
    </row>
    <row r="172" spans="1:8" x14ac:dyDescent="0.25">
      <c r="A172" s="2"/>
      <c r="G172" s="5"/>
      <c r="H172" s="4"/>
    </row>
    <row r="173" spans="1:8" x14ac:dyDescent="0.25">
      <c r="A173" s="2">
        <v>7210</v>
      </c>
      <c r="B173" s="2" t="s">
        <v>127</v>
      </c>
      <c r="C173" s="5">
        <v>93500</v>
      </c>
      <c r="D173" s="5">
        <v>93500</v>
      </c>
      <c r="E173" s="5">
        <v>92000</v>
      </c>
      <c r="F173" s="5">
        <f>E173</f>
        <v>92000</v>
      </c>
      <c r="G173" s="5">
        <f t="shared" si="20"/>
        <v>0</v>
      </c>
      <c r="H173" s="4"/>
    </row>
    <row r="174" spans="1:8" x14ac:dyDescent="0.25">
      <c r="A174" s="1">
        <v>7220</v>
      </c>
      <c r="B174" s="2" t="s">
        <v>128</v>
      </c>
      <c r="C174" s="5">
        <v>1034719.96</v>
      </c>
      <c r="D174" s="5">
        <v>1034719.96</v>
      </c>
      <c r="E174" s="5">
        <v>1035386</v>
      </c>
      <c r="F174" s="5">
        <f t="shared" ref="F174:F179" si="26">E174</f>
        <v>1035386</v>
      </c>
      <c r="G174" s="5">
        <f t="shared" si="20"/>
        <v>0</v>
      </c>
      <c r="H174" s="4"/>
    </row>
    <row r="175" spans="1:8" ht="24.75" x14ac:dyDescent="0.25">
      <c r="A175" s="1">
        <v>7260</v>
      </c>
      <c r="B175" s="2" t="s">
        <v>129</v>
      </c>
      <c r="C175" s="5">
        <v>80000</v>
      </c>
      <c r="D175" s="5">
        <v>80000</v>
      </c>
      <c r="E175" s="5">
        <v>76000</v>
      </c>
      <c r="F175" s="5">
        <f t="shared" si="26"/>
        <v>76000</v>
      </c>
      <c r="G175" s="5">
        <f t="shared" si="20"/>
        <v>0</v>
      </c>
      <c r="H175" s="4"/>
    </row>
    <row r="176" spans="1:8" x14ac:dyDescent="0.25">
      <c r="A176" s="1">
        <v>7270</v>
      </c>
      <c r="B176" s="2" t="s">
        <v>130</v>
      </c>
      <c r="C176" s="5">
        <v>8000</v>
      </c>
      <c r="D176" s="5">
        <v>8000</v>
      </c>
      <c r="E176" s="5">
        <v>8000</v>
      </c>
      <c r="F176" s="5">
        <f t="shared" si="26"/>
        <v>8000</v>
      </c>
      <c r="G176" s="5">
        <f t="shared" si="20"/>
        <v>0</v>
      </c>
      <c r="H176" s="4"/>
    </row>
    <row r="177" spans="1:8" x14ac:dyDescent="0.25">
      <c r="A177" s="1">
        <v>7280</v>
      </c>
      <c r="B177" s="2" t="s">
        <v>131</v>
      </c>
      <c r="C177" s="5">
        <v>31000</v>
      </c>
      <c r="D177" s="5">
        <v>31000</v>
      </c>
      <c r="E177" s="5">
        <v>0</v>
      </c>
      <c r="F177" s="5">
        <f t="shared" si="26"/>
        <v>0</v>
      </c>
      <c r="G177" s="5">
        <f t="shared" si="20"/>
        <v>0</v>
      </c>
      <c r="H177" s="4"/>
    </row>
    <row r="178" spans="1:8" x14ac:dyDescent="0.25">
      <c r="A178" s="2">
        <v>7290</v>
      </c>
      <c r="B178" s="2" t="s">
        <v>132</v>
      </c>
      <c r="C178" s="5">
        <v>42000</v>
      </c>
      <c r="D178" s="5">
        <v>42000</v>
      </c>
      <c r="E178" s="5">
        <v>44101</v>
      </c>
      <c r="F178" s="5">
        <f t="shared" si="26"/>
        <v>44101</v>
      </c>
      <c r="G178" s="5">
        <f t="shared" si="20"/>
        <v>0</v>
      </c>
      <c r="H178" s="4"/>
    </row>
    <row r="179" spans="1:8" x14ac:dyDescent="0.25">
      <c r="A179" s="2">
        <v>7295</v>
      </c>
      <c r="B179" s="2" t="s">
        <v>133</v>
      </c>
      <c r="C179" s="5">
        <v>184500</v>
      </c>
      <c r="D179" s="5">
        <v>184500</v>
      </c>
      <c r="E179" s="5">
        <v>185000</v>
      </c>
      <c r="F179" s="5">
        <f t="shared" si="26"/>
        <v>185000</v>
      </c>
      <c r="G179" s="5">
        <f t="shared" si="20"/>
        <v>0</v>
      </c>
      <c r="H179" s="4"/>
    </row>
    <row r="180" spans="1:8" x14ac:dyDescent="0.25">
      <c r="A180" s="2"/>
      <c r="G180" s="5"/>
      <c r="H180" s="4"/>
    </row>
    <row r="181" spans="1:8" x14ac:dyDescent="0.25">
      <c r="A181" s="2"/>
      <c r="B181" s="2" t="s">
        <v>134</v>
      </c>
      <c r="C181" s="12">
        <f t="shared" ref="C181:F181" si="27">SUM(C173:C179)</f>
        <v>1473719.96</v>
      </c>
      <c r="D181" s="12">
        <f t="shared" si="27"/>
        <v>1473719.96</v>
      </c>
      <c r="E181" s="12">
        <f t="shared" si="27"/>
        <v>1440487</v>
      </c>
      <c r="F181" s="12">
        <f t="shared" si="27"/>
        <v>1440487</v>
      </c>
      <c r="G181" s="5">
        <f t="shared" si="20"/>
        <v>0</v>
      </c>
      <c r="H181" s="4"/>
    </row>
    <row r="182" spans="1:8" x14ac:dyDescent="0.25">
      <c r="A182" s="2"/>
      <c r="G182" s="5"/>
      <c r="H182" s="4"/>
    </row>
    <row r="183" spans="1:8" x14ac:dyDescent="0.25">
      <c r="A183" s="2"/>
      <c r="B183" s="2" t="s">
        <v>135</v>
      </c>
      <c r="G183" s="5"/>
      <c r="H183" s="4"/>
    </row>
    <row r="184" spans="1:8" x14ac:dyDescent="0.25">
      <c r="A184" s="2"/>
      <c r="G184" s="5"/>
      <c r="H184" s="4"/>
    </row>
    <row r="185" spans="1:8" x14ac:dyDescent="0.25">
      <c r="A185" s="2">
        <v>7430</v>
      </c>
      <c r="B185" s="2" t="s">
        <v>217</v>
      </c>
      <c r="C185" s="5">
        <v>31275</v>
      </c>
      <c r="D185" s="5">
        <v>31275</v>
      </c>
      <c r="E185" s="5">
        <v>31275</v>
      </c>
      <c r="F185" s="5">
        <f>E185</f>
        <v>31275</v>
      </c>
      <c r="G185" s="5">
        <f t="shared" si="20"/>
        <v>0</v>
      </c>
      <c r="H185" s="4"/>
    </row>
    <row r="186" spans="1:8" x14ac:dyDescent="0.25">
      <c r="A186" s="2">
        <v>7440</v>
      </c>
      <c r="B186" s="2" t="s">
        <v>136</v>
      </c>
      <c r="C186" s="5">
        <v>0</v>
      </c>
      <c r="D186" s="5">
        <v>0</v>
      </c>
      <c r="E186" s="5">
        <v>0</v>
      </c>
      <c r="F186" s="5">
        <f t="shared" ref="F186:F190" si="28">E186</f>
        <v>0</v>
      </c>
      <c r="G186" s="5">
        <f t="shared" si="20"/>
        <v>0</v>
      </c>
      <c r="H186" s="4"/>
    </row>
    <row r="187" spans="1:8" x14ac:dyDescent="0.25">
      <c r="A187" s="1">
        <v>7450</v>
      </c>
      <c r="B187" s="2" t="s">
        <v>137</v>
      </c>
      <c r="C187" s="5">
        <v>4100</v>
      </c>
      <c r="D187" s="5">
        <v>4100</v>
      </c>
      <c r="E187" s="5">
        <v>4100</v>
      </c>
      <c r="F187" s="5">
        <f t="shared" si="28"/>
        <v>4100</v>
      </c>
      <c r="G187" s="5">
        <f t="shared" si="20"/>
        <v>0</v>
      </c>
      <c r="H187" s="4"/>
    </row>
    <row r="188" spans="1:8" x14ac:dyDescent="0.25">
      <c r="A188" s="1">
        <v>7460</v>
      </c>
      <c r="B188" s="2" t="s">
        <v>138</v>
      </c>
      <c r="C188" s="5">
        <v>0</v>
      </c>
      <c r="D188" s="5">
        <v>0</v>
      </c>
      <c r="E188" s="5">
        <v>0</v>
      </c>
      <c r="F188" s="5">
        <f t="shared" si="28"/>
        <v>0</v>
      </c>
      <c r="G188" s="5">
        <f t="shared" si="20"/>
        <v>0</v>
      </c>
      <c r="H188" s="4"/>
    </row>
    <row r="189" spans="1:8" x14ac:dyDescent="0.25">
      <c r="A189" s="1">
        <v>7470</v>
      </c>
      <c r="B189" s="2" t="s">
        <v>139</v>
      </c>
      <c r="C189" s="5">
        <v>4500</v>
      </c>
      <c r="D189" s="5">
        <v>4500</v>
      </c>
      <c r="E189" s="5">
        <v>4500</v>
      </c>
      <c r="F189" s="5">
        <f t="shared" si="28"/>
        <v>4500</v>
      </c>
      <c r="G189" s="5">
        <f t="shared" si="20"/>
        <v>0</v>
      </c>
      <c r="H189" s="4"/>
    </row>
    <row r="190" spans="1:8" ht="24.75" x14ac:dyDescent="0.25">
      <c r="A190" s="1">
        <v>7475</v>
      </c>
      <c r="B190" s="2" t="s">
        <v>140</v>
      </c>
      <c r="C190" s="5">
        <v>12000</v>
      </c>
      <c r="D190" s="5">
        <v>12000</v>
      </c>
      <c r="E190" s="5">
        <v>12000</v>
      </c>
      <c r="F190" s="5">
        <f t="shared" si="28"/>
        <v>12000</v>
      </c>
      <c r="G190" s="5">
        <f t="shared" si="20"/>
        <v>0</v>
      </c>
      <c r="H190" s="4"/>
    </row>
    <row r="191" spans="1:8" x14ac:dyDescent="0.25">
      <c r="A191" s="2"/>
      <c r="G191" s="5"/>
      <c r="H191" s="4"/>
    </row>
    <row r="192" spans="1:8" x14ac:dyDescent="0.25">
      <c r="A192" s="2"/>
      <c r="B192" s="2" t="s">
        <v>141</v>
      </c>
      <c r="C192" s="10">
        <f t="shared" ref="C192:F192" si="29">SUM(C184:C190)</f>
        <v>51875</v>
      </c>
      <c r="D192" s="10">
        <f t="shared" si="29"/>
        <v>51875</v>
      </c>
      <c r="E192" s="10">
        <f t="shared" si="29"/>
        <v>51875</v>
      </c>
      <c r="F192" s="10">
        <f t="shared" si="29"/>
        <v>51875</v>
      </c>
      <c r="G192" s="5">
        <f t="shared" si="20"/>
        <v>0</v>
      </c>
      <c r="H192" s="4"/>
    </row>
    <row r="193" spans="1:8" x14ac:dyDescent="0.25">
      <c r="A193" s="2"/>
      <c r="G193" s="5"/>
      <c r="H193" s="4"/>
    </row>
    <row r="194" spans="1:8" x14ac:dyDescent="0.25">
      <c r="A194" s="2"/>
      <c r="B194" s="2" t="s">
        <v>142</v>
      </c>
      <c r="G194" s="5"/>
      <c r="H194" s="4"/>
    </row>
    <row r="195" spans="1:8" x14ac:dyDescent="0.25">
      <c r="A195" s="2"/>
      <c r="G195" s="5"/>
      <c r="H195" s="4"/>
    </row>
    <row r="196" spans="1:8" x14ac:dyDescent="0.25">
      <c r="A196" s="2">
        <v>7610</v>
      </c>
      <c r="B196" s="2" t="s">
        <v>143</v>
      </c>
      <c r="C196" s="5">
        <f>227617.36+5602.55</f>
        <v>233219.90999999997</v>
      </c>
      <c r="D196" s="5">
        <v>233219.90999999997</v>
      </c>
      <c r="E196" s="5">
        <f>234884.59+2500</f>
        <v>237384.59</v>
      </c>
      <c r="F196" s="5">
        <f>E196</f>
        <v>237384.59</v>
      </c>
      <c r="G196" s="5">
        <f t="shared" si="20"/>
        <v>0</v>
      </c>
      <c r="H196" s="4"/>
    </row>
    <row r="197" spans="1:8" x14ac:dyDescent="0.25">
      <c r="A197" s="1">
        <v>7650</v>
      </c>
      <c r="B197" s="2" t="s">
        <v>144</v>
      </c>
      <c r="C197" s="7">
        <f t="shared" ref="C197:F197" si="30">SUM(C198:C202)</f>
        <v>221723</v>
      </c>
      <c r="D197" s="7">
        <v>221723</v>
      </c>
      <c r="E197" s="7">
        <f t="shared" si="30"/>
        <v>227704.5</v>
      </c>
      <c r="F197" s="7">
        <f t="shared" si="30"/>
        <v>227704.5</v>
      </c>
      <c r="G197" s="5">
        <f t="shared" si="20"/>
        <v>0</v>
      </c>
      <c r="H197" s="4"/>
    </row>
    <row r="198" spans="1:8" x14ac:dyDescent="0.25">
      <c r="A198" s="1">
        <v>7646</v>
      </c>
      <c r="B198" s="2" t="s">
        <v>145</v>
      </c>
      <c r="C198" s="5">
        <v>0</v>
      </c>
      <c r="D198" s="5">
        <v>0</v>
      </c>
      <c r="E198" s="5">
        <v>0</v>
      </c>
      <c r="F198" s="5">
        <f>E198</f>
        <v>0</v>
      </c>
      <c r="G198" s="5">
        <f t="shared" ref="G198:G256" si="31">F198-E198</f>
        <v>0</v>
      </c>
      <c r="H198" s="4"/>
    </row>
    <row r="199" spans="1:8" x14ac:dyDescent="0.25">
      <c r="A199" s="1">
        <v>7651</v>
      </c>
      <c r="B199" s="2" t="s">
        <v>146</v>
      </c>
      <c r="C199" s="5">
        <v>194987</v>
      </c>
      <c r="D199" s="5">
        <v>194987</v>
      </c>
      <c r="E199" s="5">
        <v>202022</v>
      </c>
      <c r="F199" s="5">
        <f t="shared" ref="F199:F202" si="32">E199</f>
        <v>202022</v>
      </c>
      <c r="G199" s="5">
        <f t="shared" si="31"/>
        <v>0</v>
      </c>
      <c r="H199" s="4"/>
    </row>
    <row r="200" spans="1:8" x14ac:dyDescent="0.25">
      <c r="A200" s="1">
        <v>7652</v>
      </c>
      <c r="B200" s="2" t="s">
        <v>147</v>
      </c>
      <c r="C200" s="5">
        <v>16200</v>
      </c>
      <c r="D200" s="5">
        <v>16200</v>
      </c>
      <c r="E200" s="5">
        <v>15000</v>
      </c>
      <c r="F200" s="5">
        <f t="shared" si="32"/>
        <v>15000</v>
      </c>
      <c r="G200" s="5">
        <f t="shared" si="31"/>
        <v>0</v>
      </c>
      <c r="H200" s="4"/>
    </row>
    <row r="201" spans="1:8" x14ac:dyDescent="0.25">
      <c r="A201" s="2">
        <v>7653</v>
      </c>
      <c r="B201" s="2" t="s">
        <v>148</v>
      </c>
      <c r="C201" s="5">
        <v>9736</v>
      </c>
      <c r="D201" s="5">
        <v>9736</v>
      </c>
      <c r="E201" s="5">
        <v>9682.5</v>
      </c>
      <c r="F201" s="5">
        <f t="shared" si="32"/>
        <v>9682.5</v>
      </c>
      <c r="G201" s="5">
        <f t="shared" si="31"/>
        <v>0</v>
      </c>
      <c r="H201" s="4"/>
    </row>
    <row r="202" spans="1:8" x14ac:dyDescent="0.25">
      <c r="A202" s="1">
        <v>7654</v>
      </c>
      <c r="B202" s="2" t="s">
        <v>149</v>
      </c>
      <c r="C202" s="5">
        <v>800</v>
      </c>
      <c r="D202" s="5">
        <v>800</v>
      </c>
      <c r="E202" s="5">
        <v>1000</v>
      </c>
      <c r="F202" s="5">
        <f t="shared" si="32"/>
        <v>1000</v>
      </c>
      <c r="G202" s="5">
        <f t="shared" si="31"/>
        <v>0</v>
      </c>
      <c r="H202" s="4"/>
    </row>
    <row r="203" spans="1:8" x14ac:dyDescent="0.25">
      <c r="A203" s="2">
        <v>7655</v>
      </c>
      <c r="B203" s="2" t="s">
        <v>150</v>
      </c>
      <c r="C203" s="10">
        <f>SUM(C204:C205)</f>
        <v>4500</v>
      </c>
      <c r="D203" s="10">
        <v>4500</v>
      </c>
      <c r="E203" s="10">
        <f>SUM(E204:E205)</f>
        <v>3000</v>
      </c>
      <c r="F203" s="10">
        <f>SUM(F204:F205)</f>
        <v>3000</v>
      </c>
      <c r="G203" s="5">
        <f t="shared" si="31"/>
        <v>0</v>
      </c>
      <c r="H203" s="4"/>
    </row>
    <row r="204" spans="1:8" x14ac:dyDescent="0.25">
      <c r="A204" s="2">
        <v>7656</v>
      </c>
      <c r="B204" s="2" t="s">
        <v>151</v>
      </c>
      <c r="C204" s="5">
        <v>4500</v>
      </c>
      <c r="D204" s="5">
        <v>4500</v>
      </c>
      <c r="E204" s="5">
        <v>3000</v>
      </c>
      <c r="F204" s="5">
        <f>E204</f>
        <v>3000</v>
      </c>
      <c r="G204" s="5">
        <f t="shared" si="31"/>
        <v>0</v>
      </c>
      <c r="H204" s="4"/>
    </row>
    <row r="205" spans="1:8" x14ac:dyDescent="0.25">
      <c r="A205" s="2">
        <v>7657</v>
      </c>
      <c r="B205" s="2" t="s">
        <v>152</v>
      </c>
      <c r="C205" s="5">
        <v>0</v>
      </c>
      <c r="D205" s="5">
        <v>0</v>
      </c>
      <c r="E205" s="5">
        <v>0</v>
      </c>
      <c r="F205" s="5">
        <f>E205</f>
        <v>0</v>
      </c>
      <c r="G205" s="5">
        <f t="shared" si="31"/>
        <v>0</v>
      </c>
      <c r="H205" s="4"/>
    </row>
    <row r="206" spans="1:8" x14ac:dyDescent="0.25">
      <c r="A206" s="2">
        <v>7666</v>
      </c>
      <c r="B206" s="2" t="s">
        <v>153</v>
      </c>
      <c r="C206" s="5">
        <v>0</v>
      </c>
      <c r="D206" s="5">
        <v>0</v>
      </c>
      <c r="E206" s="5">
        <v>0</v>
      </c>
      <c r="F206" s="5">
        <f>E206</f>
        <v>0</v>
      </c>
      <c r="G206" s="5">
        <f t="shared" si="31"/>
        <v>0</v>
      </c>
      <c r="H206" s="4"/>
    </row>
    <row r="207" spans="1:8" x14ac:dyDescent="0.25">
      <c r="A207" s="2">
        <v>7670</v>
      </c>
      <c r="B207" s="2" t="s">
        <v>154</v>
      </c>
      <c r="C207" s="10">
        <f t="shared" ref="C207:F207" si="33">SUM(C208:C209)</f>
        <v>12700</v>
      </c>
      <c r="D207" s="10">
        <v>12700</v>
      </c>
      <c r="E207" s="10">
        <f t="shared" si="33"/>
        <v>12700</v>
      </c>
      <c r="F207" s="10">
        <f t="shared" si="33"/>
        <v>12700</v>
      </c>
      <c r="G207" s="5">
        <f t="shared" si="31"/>
        <v>0</v>
      </c>
      <c r="H207" s="4"/>
    </row>
    <row r="208" spans="1:8" x14ac:dyDescent="0.25">
      <c r="A208" s="2">
        <v>7672</v>
      </c>
      <c r="B208" s="2" t="s">
        <v>155</v>
      </c>
      <c r="C208" s="5">
        <v>9700</v>
      </c>
      <c r="D208" s="5">
        <v>9700</v>
      </c>
      <c r="E208" s="5">
        <v>9700</v>
      </c>
      <c r="F208" s="5">
        <f>E208</f>
        <v>9700</v>
      </c>
      <c r="G208" s="5">
        <f t="shared" si="31"/>
        <v>0</v>
      </c>
      <c r="H208" s="4"/>
    </row>
    <row r="209" spans="1:8" x14ac:dyDescent="0.25">
      <c r="A209" s="2">
        <v>7673</v>
      </c>
      <c r="B209" s="2" t="s">
        <v>156</v>
      </c>
      <c r="C209" s="5">
        <v>3000</v>
      </c>
      <c r="D209" s="5">
        <v>3000</v>
      </c>
      <c r="E209" s="5">
        <v>3000</v>
      </c>
      <c r="F209" s="5">
        <f>E209</f>
        <v>3000</v>
      </c>
      <c r="G209" s="5">
        <f t="shared" si="31"/>
        <v>0</v>
      </c>
      <c r="H209" s="4"/>
    </row>
    <row r="210" spans="1:8" x14ac:dyDescent="0.25">
      <c r="A210" s="2">
        <v>7680</v>
      </c>
      <c r="B210" s="2" t="s">
        <v>157</v>
      </c>
      <c r="C210" s="5">
        <v>1700</v>
      </c>
      <c r="D210" s="5">
        <v>1700</v>
      </c>
      <c r="E210" s="5">
        <v>800</v>
      </c>
      <c r="F210" s="5">
        <f>E210</f>
        <v>800</v>
      </c>
      <c r="G210" s="5">
        <f t="shared" si="31"/>
        <v>0</v>
      </c>
      <c r="H210" s="4"/>
    </row>
    <row r="211" spans="1:8" x14ac:dyDescent="0.25">
      <c r="A211" s="2">
        <v>7681</v>
      </c>
      <c r="B211" s="2" t="s">
        <v>158</v>
      </c>
      <c r="G211" s="5">
        <f t="shared" si="31"/>
        <v>0</v>
      </c>
      <c r="H211" s="4"/>
    </row>
    <row r="212" spans="1:8" x14ac:dyDescent="0.25">
      <c r="A212" s="2">
        <v>7682</v>
      </c>
      <c r="B212" s="2" t="s">
        <v>159</v>
      </c>
      <c r="G212" s="5">
        <f t="shared" si="31"/>
        <v>0</v>
      </c>
      <c r="H212" s="4"/>
    </row>
    <row r="213" spans="1:8" ht="24.75" x14ac:dyDescent="0.25">
      <c r="A213" s="2">
        <v>7690</v>
      </c>
      <c r="B213" s="2" t="s">
        <v>160</v>
      </c>
      <c r="C213" s="5">
        <v>6000</v>
      </c>
      <c r="D213" s="5">
        <v>6000</v>
      </c>
      <c r="E213" s="5">
        <v>4800</v>
      </c>
      <c r="F213" s="5">
        <f>E213</f>
        <v>4800</v>
      </c>
      <c r="G213" s="5">
        <f t="shared" si="31"/>
        <v>0</v>
      </c>
      <c r="H213" s="4"/>
    </row>
    <row r="214" spans="1:8" ht="24.75" x14ac:dyDescent="0.25">
      <c r="A214" s="2">
        <v>7700</v>
      </c>
      <c r="B214" s="2" t="s">
        <v>161</v>
      </c>
      <c r="C214" s="10">
        <f t="shared" ref="C214:F214" si="34">SUM(C215:C218)</f>
        <v>603370.52</v>
      </c>
      <c r="D214" s="10">
        <v>603370.52</v>
      </c>
      <c r="E214" s="10">
        <f t="shared" si="34"/>
        <v>610754.84000000008</v>
      </c>
      <c r="F214" s="23">
        <f t="shared" si="34"/>
        <v>618694.84000000008</v>
      </c>
      <c r="G214" s="5">
        <f t="shared" si="31"/>
        <v>7940</v>
      </c>
      <c r="H214" s="25" t="s">
        <v>236</v>
      </c>
    </row>
    <row r="215" spans="1:8" ht="24.75" x14ac:dyDescent="0.25">
      <c r="A215" s="2">
        <v>7701</v>
      </c>
      <c r="B215" s="2" t="s">
        <v>162</v>
      </c>
      <c r="C215" s="5">
        <f>552445.03+7668.39-5602.55</f>
        <v>554510.87</v>
      </c>
      <c r="D215" s="5">
        <v>554510.87</v>
      </c>
      <c r="E215" s="5">
        <f>40786.86+57967.02+82043.21+33850.08+22301.74+30450.54+40441.67+1899.98+250541.9</f>
        <v>560283</v>
      </c>
      <c r="F215" s="9">
        <f>E215+7400</f>
        <v>567683</v>
      </c>
      <c r="G215" s="5">
        <f t="shared" si="31"/>
        <v>7400</v>
      </c>
      <c r="H215" s="4" t="s">
        <v>230</v>
      </c>
    </row>
    <row r="216" spans="1:8" ht="24.75" x14ac:dyDescent="0.25">
      <c r="A216" s="2">
        <v>7702</v>
      </c>
      <c r="B216" s="2" t="s">
        <v>163</v>
      </c>
      <c r="C216" s="5">
        <v>0</v>
      </c>
      <c r="D216" s="5">
        <v>0</v>
      </c>
      <c r="E216" s="5">
        <v>0</v>
      </c>
      <c r="F216" s="5">
        <v>0</v>
      </c>
      <c r="G216" s="5">
        <f t="shared" si="31"/>
        <v>0</v>
      </c>
      <c r="H216" s="4"/>
    </row>
    <row r="217" spans="1:8" x14ac:dyDescent="0.25">
      <c r="A217" s="2">
        <v>7703</v>
      </c>
      <c r="B217" s="2" t="s">
        <v>164</v>
      </c>
      <c r="C217" s="5">
        <v>39750.129999999997</v>
      </c>
      <c r="D217" s="5">
        <v>39750.129999999997</v>
      </c>
      <c r="E217" s="5">
        <v>39560.53</v>
      </c>
      <c r="F217" s="9">
        <f>E217+457</f>
        <v>40017.53</v>
      </c>
      <c r="G217" s="5">
        <f t="shared" si="31"/>
        <v>457</v>
      </c>
      <c r="H217" s="4" t="s">
        <v>231</v>
      </c>
    </row>
    <row r="218" spans="1:8" x14ac:dyDescent="0.25">
      <c r="A218" s="2">
        <v>7704</v>
      </c>
      <c r="B218" s="2" t="s">
        <v>165</v>
      </c>
      <c r="C218" s="5">
        <v>9109.52</v>
      </c>
      <c r="D218" s="5">
        <v>9109.52</v>
      </c>
      <c r="E218" s="5">
        <v>10911.31</v>
      </c>
      <c r="F218" s="9">
        <f>E218+83</f>
        <v>10994.31</v>
      </c>
      <c r="G218" s="5">
        <f t="shared" si="31"/>
        <v>83</v>
      </c>
      <c r="H218" s="4" t="s">
        <v>232</v>
      </c>
    </row>
    <row r="219" spans="1:8" x14ac:dyDescent="0.25">
      <c r="A219" s="2">
        <v>7710</v>
      </c>
      <c r="B219" s="2" t="s">
        <v>166</v>
      </c>
      <c r="C219" s="5">
        <v>174773.58</v>
      </c>
      <c r="D219" s="5">
        <v>174773.58</v>
      </c>
      <c r="E219" s="5">
        <v>180243</v>
      </c>
      <c r="F219" s="9">
        <f>E219+2855</f>
        <v>183098</v>
      </c>
      <c r="G219" s="5">
        <f t="shared" si="31"/>
        <v>2855</v>
      </c>
      <c r="H219" s="4" t="s">
        <v>233</v>
      </c>
    </row>
    <row r="220" spans="1:8" ht="36.75" x14ac:dyDescent="0.25">
      <c r="A220" s="2">
        <v>7720</v>
      </c>
      <c r="B220" s="2" t="s">
        <v>167</v>
      </c>
      <c r="C220" s="5">
        <v>196620.28</v>
      </c>
      <c r="D220" s="5">
        <v>196620.28</v>
      </c>
      <c r="E220" s="5">
        <v>196979</v>
      </c>
      <c r="F220" s="9">
        <f>E220+2445+1553</f>
        <v>200977</v>
      </c>
      <c r="G220" s="5">
        <f t="shared" si="31"/>
        <v>3998</v>
      </c>
      <c r="H220" s="4" t="s">
        <v>237</v>
      </c>
    </row>
    <row r="221" spans="1:8" x14ac:dyDescent="0.25">
      <c r="A221" s="2">
        <v>7730</v>
      </c>
      <c r="B221" s="2" t="s">
        <v>168</v>
      </c>
      <c r="C221" s="5">
        <v>19000</v>
      </c>
      <c r="D221" s="5">
        <v>19000</v>
      </c>
      <c r="E221" s="5">
        <v>19000</v>
      </c>
      <c r="F221" s="5">
        <f>E221</f>
        <v>19000</v>
      </c>
      <c r="G221" s="5">
        <f t="shared" si="31"/>
        <v>0</v>
      </c>
      <c r="H221" s="4"/>
    </row>
    <row r="222" spans="1:8" x14ac:dyDescent="0.25">
      <c r="A222" s="2">
        <v>7735</v>
      </c>
      <c r="B222" s="2" t="s">
        <v>169</v>
      </c>
      <c r="C222" s="5">
        <v>5000</v>
      </c>
      <c r="D222" s="5">
        <v>5000</v>
      </c>
      <c r="E222" s="5">
        <f>2000-576.22+1354.03-773.73</f>
        <v>2004.08</v>
      </c>
      <c r="F222" s="5">
        <f>E222-0.03</f>
        <v>2004.05</v>
      </c>
      <c r="G222" s="5">
        <f t="shared" si="31"/>
        <v>-2.9999999999972715E-2</v>
      </c>
      <c r="H222" s="4"/>
    </row>
    <row r="223" spans="1:8" x14ac:dyDescent="0.25">
      <c r="A223" s="2">
        <v>7740</v>
      </c>
      <c r="B223" s="2" t="s">
        <v>170</v>
      </c>
      <c r="C223" s="5">
        <v>18000</v>
      </c>
      <c r="D223" s="5">
        <v>18000</v>
      </c>
      <c r="E223" s="5">
        <v>19000</v>
      </c>
      <c r="F223" s="5">
        <f t="shared" ref="F223:F226" si="35">E223</f>
        <v>19000</v>
      </c>
      <c r="G223" s="5">
        <f t="shared" si="31"/>
        <v>0</v>
      </c>
      <c r="H223" s="4"/>
    </row>
    <row r="224" spans="1:8" x14ac:dyDescent="0.25">
      <c r="A224" s="2">
        <v>7745</v>
      </c>
      <c r="B224" s="2" t="s">
        <v>171</v>
      </c>
      <c r="C224" s="5">
        <v>2000</v>
      </c>
      <c r="D224" s="5">
        <v>2000</v>
      </c>
      <c r="E224" s="5">
        <v>13122</v>
      </c>
      <c r="F224" s="5">
        <f t="shared" si="35"/>
        <v>13122</v>
      </c>
      <c r="G224" s="5">
        <f t="shared" si="31"/>
        <v>0</v>
      </c>
      <c r="H224" s="20"/>
    </row>
    <row r="225" spans="1:8" x14ac:dyDescent="0.25">
      <c r="A225" s="2">
        <v>7750</v>
      </c>
      <c r="B225" s="2" t="s">
        <v>172</v>
      </c>
      <c r="C225" s="5">
        <v>8000</v>
      </c>
      <c r="D225" s="5">
        <v>8000</v>
      </c>
      <c r="E225" s="5">
        <v>8500</v>
      </c>
      <c r="F225" s="5">
        <f t="shared" si="35"/>
        <v>8500</v>
      </c>
      <c r="G225" s="5">
        <f t="shared" si="31"/>
        <v>0</v>
      </c>
      <c r="H225" s="4"/>
    </row>
    <row r="226" spans="1:8" ht="27.75" customHeight="1" x14ac:dyDescent="0.25">
      <c r="A226" s="2">
        <v>7751</v>
      </c>
      <c r="B226" s="2" t="s">
        <v>173</v>
      </c>
      <c r="C226" s="5">
        <v>950</v>
      </c>
      <c r="D226" s="5">
        <v>950</v>
      </c>
      <c r="E226" s="5">
        <v>1000</v>
      </c>
      <c r="F226" s="5">
        <f t="shared" si="35"/>
        <v>1000</v>
      </c>
      <c r="G226" s="5">
        <f t="shared" si="31"/>
        <v>0</v>
      </c>
      <c r="H226" s="4"/>
    </row>
    <row r="227" spans="1:8" ht="24.75" x14ac:dyDescent="0.25">
      <c r="A227" s="2">
        <v>7752</v>
      </c>
      <c r="B227" s="2" t="s">
        <v>174</v>
      </c>
      <c r="C227" s="5">
        <v>20000</v>
      </c>
      <c r="D227" s="5">
        <v>20000</v>
      </c>
      <c r="E227" s="5">
        <v>19000</v>
      </c>
      <c r="F227" s="5">
        <f>E227</f>
        <v>19000</v>
      </c>
      <c r="G227" s="5">
        <f t="shared" si="31"/>
        <v>0</v>
      </c>
      <c r="H227" s="4"/>
    </row>
    <row r="228" spans="1:8" ht="27" customHeight="1" x14ac:dyDescent="0.25">
      <c r="A228" s="2">
        <v>7760</v>
      </c>
      <c r="B228" s="2" t="s">
        <v>175</v>
      </c>
      <c r="C228" s="5">
        <v>2000</v>
      </c>
      <c r="D228" s="5">
        <v>2000</v>
      </c>
      <c r="E228" s="5">
        <v>2000</v>
      </c>
      <c r="F228" s="5">
        <f t="shared" ref="F228:F230" si="36">E228</f>
        <v>2000</v>
      </c>
      <c r="G228" s="5">
        <f t="shared" si="31"/>
        <v>0</v>
      </c>
      <c r="H228" s="4"/>
    </row>
    <row r="229" spans="1:8" ht="24.75" x14ac:dyDescent="0.25">
      <c r="A229" s="2">
        <v>7771</v>
      </c>
      <c r="B229" s="2" t="s">
        <v>176</v>
      </c>
      <c r="C229" s="5">
        <v>9300</v>
      </c>
      <c r="D229" s="5">
        <v>9300</v>
      </c>
      <c r="E229" s="5">
        <v>9500</v>
      </c>
      <c r="F229" s="5">
        <f t="shared" si="36"/>
        <v>9500</v>
      </c>
      <c r="G229" s="5">
        <f t="shared" si="31"/>
        <v>0</v>
      </c>
      <c r="H229" s="4"/>
    </row>
    <row r="230" spans="1:8" x14ac:dyDescent="0.25">
      <c r="A230" s="2"/>
      <c r="B230" s="2" t="s">
        <v>218</v>
      </c>
      <c r="F230" s="5">
        <f t="shared" si="36"/>
        <v>0</v>
      </c>
      <c r="G230" s="5">
        <f t="shared" si="31"/>
        <v>0</v>
      </c>
      <c r="H230" s="4"/>
    </row>
    <row r="231" spans="1:8" x14ac:dyDescent="0.25">
      <c r="A231" s="2">
        <v>8010</v>
      </c>
      <c r="B231" s="2" t="s">
        <v>200</v>
      </c>
      <c r="C231" s="5">
        <f>933029.57-31141.15-34180.27-10000</f>
        <v>857708.14999999991</v>
      </c>
      <c r="D231" s="5">
        <v>993323.32</v>
      </c>
      <c r="E231" s="5">
        <f>E9</f>
        <v>912673.32</v>
      </c>
      <c r="F231" s="9">
        <v>1013190.3</v>
      </c>
      <c r="G231" s="5">
        <f t="shared" si="31"/>
        <v>100516.9800000001</v>
      </c>
      <c r="H231" s="4" t="s">
        <v>228</v>
      </c>
    </row>
    <row r="232" spans="1:8" x14ac:dyDescent="0.25">
      <c r="A232" s="2">
        <v>8011</v>
      </c>
      <c r="B232" s="2" t="s">
        <v>177</v>
      </c>
      <c r="C232" s="5">
        <v>1500</v>
      </c>
      <c r="D232" s="5">
        <v>1500</v>
      </c>
      <c r="E232" s="5">
        <v>2000</v>
      </c>
      <c r="F232" s="5">
        <f>E232</f>
        <v>2000</v>
      </c>
      <c r="G232" s="5">
        <f t="shared" si="31"/>
        <v>0</v>
      </c>
      <c r="H232" s="4"/>
    </row>
    <row r="233" spans="1:8" ht="26.25" customHeight="1" x14ac:dyDescent="0.25">
      <c r="A233" s="2">
        <v>8015</v>
      </c>
      <c r="B233" s="2" t="s">
        <v>178</v>
      </c>
      <c r="C233" s="5">
        <v>5000</v>
      </c>
      <c r="D233" s="5">
        <v>5000</v>
      </c>
      <c r="E233" s="5">
        <v>2000</v>
      </c>
      <c r="F233" s="5">
        <f>E233</f>
        <v>2000</v>
      </c>
      <c r="G233" s="5">
        <f t="shared" si="31"/>
        <v>0</v>
      </c>
      <c r="H233" s="4"/>
    </row>
    <row r="234" spans="1:8" x14ac:dyDescent="0.25">
      <c r="A234" s="2"/>
      <c r="G234" s="5"/>
      <c r="H234" s="4"/>
    </row>
    <row r="235" spans="1:8" x14ac:dyDescent="0.25">
      <c r="A235" s="2"/>
      <c r="B235" s="2" t="s">
        <v>179</v>
      </c>
      <c r="C235" s="10">
        <f t="shared" ref="C235:F235" si="37">C196+C197+C203+C206+C207+C210+C213+C214+SUM(C219:C233)</f>
        <v>2403065.4399999995</v>
      </c>
      <c r="D235" s="10">
        <f t="shared" si="37"/>
        <v>2538680.61</v>
      </c>
      <c r="E235" s="10">
        <f t="shared" si="37"/>
        <v>2484165.33</v>
      </c>
      <c r="F235" s="23">
        <f t="shared" si="37"/>
        <v>2599475.2800000003</v>
      </c>
      <c r="G235" s="5">
        <f t="shared" si="31"/>
        <v>115309.95000000019</v>
      </c>
      <c r="H235" s="4"/>
    </row>
    <row r="236" spans="1:8" x14ac:dyDescent="0.25">
      <c r="A236" s="2"/>
      <c r="G236" s="5"/>
      <c r="H236" s="4"/>
    </row>
    <row r="237" spans="1:8" x14ac:dyDescent="0.25">
      <c r="A237" s="2"/>
      <c r="B237" s="2" t="s">
        <v>180</v>
      </c>
      <c r="G237" s="5"/>
      <c r="H237" s="4"/>
    </row>
    <row r="238" spans="1:8" x14ac:dyDescent="0.25">
      <c r="A238" s="2"/>
      <c r="G238" s="5"/>
      <c r="H238" s="4"/>
    </row>
    <row r="239" spans="1:8" x14ac:dyDescent="0.25">
      <c r="A239" s="1">
        <v>9103</v>
      </c>
      <c r="B239" s="2" t="s">
        <v>181</v>
      </c>
      <c r="C239" s="5">
        <v>43000</v>
      </c>
      <c r="D239" s="5">
        <v>43350</v>
      </c>
      <c r="E239" s="5">
        <v>0</v>
      </c>
      <c r="F239" s="5">
        <f>E239</f>
        <v>0</v>
      </c>
      <c r="G239" s="5">
        <f t="shared" si="31"/>
        <v>0</v>
      </c>
      <c r="H239" s="4"/>
    </row>
    <row r="240" spans="1:8" x14ac:dyDescent="0.25">
      <c r="A240" s="1">
        <v>9114</v>
      </c>
      <c r="B240" s="2" t="s">
        <v>182</v>
      </c>
      <c r="C240" s="5">
        <v>75000</v>
      </c>
      <c r="D240" s="5">
        <v>75000</v>
      </c>
      <c r="E240" s="5">
        <v>75000</v>
      </c>
      <c r="F240" s="5">
        <f t="shared" ref="F240:F244" si="38">E240</f>
        <v>75000</v>
      </c>
      <c r="G240" s="5">
        <f t="shared" si="31"/>
        <v>0</v>
      </c>
      <c r="H240" s="4"/>
    </row>
    <row r="241" spans="1:16384" x14ac:dyDescent="0.25">
      <c r="A241" s="1">
        <v>9121</v>
      </c>
      <c r="B241" s="2" t="s">
        <v>183</v>
      </c>
      <c r="D241" s="5">
        <v>0</v>
      </c>
      <c r="F241" s="5">
        <f t="shared" si="38"/>
        <v>0</v>
      </c>
      <c r="G241" s="5">
        <f t="shared" si="31"/>
        <v>0</v>
      </c>
      <c r="H241" s="4"/>
    </row>
    <row r="242" spans="1:16384" x14ac:dyDescent="0.25">
      <c r="A242" s="1">
        <v>9126</v>
      </c>
      <c r="B242" s="2" t="s">
        <v>199</v>
      </c>
      <c r="D242" s="5">
        <v>0</v>
      </c>
      <c r="F242" s="5">
        <f t="shared" si="38"/>
        <v>0</v>
      </c>
      <c r="G242" s="5">
        <f t="shared" si="31"/>
        <v>0</v>
      </c>
      <c r="H242" s="4"/>
    </row>
    <row r="243" spans="1:16384" x14ac:dyDescent="0.25">
      <c r="B243" s="2" t="s">
        <v>214</v>
      </c>
      <c r="F243" s="5">
        <f t="shared" si="38"/>
        <v>0</v>
      </c>
      <c r="G243" s="5">
        <f t="shared" si="31"/>
        <v>0</v>
      </c>
      <c r="H243" s="4"/>
    </row>
    <row r="244" spans="1:16384" ht="24.75" x14ac:dyDescent="0.25">
      <c r="A244" s="1">
        <v>9141</v>
      </c>
      <c r="B244" s="2" t="s">
        <v>184</v>
      </c>
      <c r="C244" s="5">
        <v>0</v>
      </c>
      <c r="D244" s="5">
        <v>0</v>
      </c>
      <c r="F244" s="5">
        <f t="shared" si="38"/>
        <v>0</v>
      </c>
      <c r="G244" s="5">
        <f t="shared" si="31"/>
        <v>0</v>
      </c>
      <c r="H244" s="4"/>
    </row>
    <row r="245" spans="1:16384" x14ac:dyDescent="0.25">
      <c r="A245" s="4">
        <v>9146</v>
      </c>
      <c r="B245" s="2" t="s">
        <v>239</v>
      </c>
      <c r="F245" s="9">
        <v>40000</v>
      </c>
      <c r="G245" s="5"/>
      <c r="H245" s="4" t="s">
        <v>240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  <c r="IW245" s="4"/>
      <c r="IX245" s="4"/>
      <c r="IY245" s="4"/>
      <c r="IZ245" s="4"/>
      <c r="JA245" s="4"/>
      <c r="JB245" s="4"/>
      <c r="JC245" s="4"/>
      <c r="JD245" s="4"/>
      <c r="JE245" s="4"/>
      <c r="JF245" s="4"/>
      <c r="JG245" s="4"/>
      <c r="JH245" s="4"/>
      <c r="JI245" s="4"/>
      <c r="JJ245" s="4"/>
      <c r="JK245" s="4"/>
      <c r="JL245" s="4"/>
      <c r="JM245" s="4"/>
      <c r="JN245" s="4"/>
      <c r="JO245" s="4"/>
      <c r="JP245" s="4"/>
      <c r="JQ245" s="4"/>
      <c r="JR245" s="4"/>
      <c r="JS245" s="4"/>
      <c r="JT245" s="4"/>
      <c r="JU245" s="4"/>
      <c r="JV245" s="4"/>
      <c r="JW245" s="4"/>
      <c r="JX245" s="4"/>
      <c r="JY245" s="4"/>
      <c r="JZ245" s="4"/>
      <c r="KA245" s="4"/>
      <c r="KB245" s="4"/>
      <c r="KC245" s="4"/>
      <c r="KD245" s="4"/>
      <c r="KE245" s="4"/>
      <c r="KF245" s="4"/>
      <c r="KG245" s="4"/>
      <c r="KH245" s="4"/>
      <c r="KI245" s="4"/>
      <c r="KJ245" s="4"/>
      <c r="KK245" s="4"/>
      <c r="KL245" s="4"/>
      <c r="KM245" s="4"/>
      <c r="KN245" s="4"/>
      <c r="KO245" s="4"/>
      <c r="KP245" s="4"/>
      <c r="KQ245" s="4"/>
      <c r="KR245" s="4"/>
      <c r="KS245" s="4"/>
      <c r="KT245" s="4"/>
      <c r="KU245" s="4"/>
      <c r="KV245" s="4"/>
      <c r="KW245" s="4"/>
      <c r="KX245" s="4"/>
      <c r="KY245" s="4"/>
      <c r="KZ245" s="4"/>
      <c r="LA245" s="4"/>
      <c r="LB245" s="4"/>
      <c r="LC245" s="4"/>
      <c r="LD245" s="4"/>
      <c r="LE245" s="4"/>
      <c r="LF245" s="4"/>
      <c r="LG245" s="4"/>
      <c r="LH245" s="4"/>
      <c r="LI245" s="4"/>
      <c r="LJ245" s="4"/>
      <c r="LK245" s="4"/>
      <c r="LL245" s="4"/>
      <c r="LM245" s="4"/>
      <c r="LN245" s="4"/>
      <c r="LO245" s="4"/>
      <c r="LP245" s="4"/>
      <c r="LQ245" s="4"/>
      <c r="LR245" s="4"/>
      <c r="LS245" s="4"/>
      <c r="LT245" s="4"/>
      <c r="LU245" s="4"/>
      <c r="LV245" s="4"/>
      <c r="LW245" s="4"/>
      <c r="LX245" s="4"/>
      <c r="LY245" s="4"/>
      <c r="LZ245" s="4"/>
      <c r="MA245" s="4"/>
      <c r="MB245" s="4"/>
      <c r="MC245" s="4"/>
      <c r="MD245" s="4"/>
      <c r="ME245" s="4"/>
      <c r="MF245" s="4"/>
      <c r="MG245" s="4"/>
      <c r="MH245" s="4"/>
      <c r="MI245" s="4"/>
      <c r="MJ245" s="4"/>
      <c r="MK245" s="4"/>
      <c r="ML245" s="4"/>
      <c r="MM245" s="4"/>
      <c r="MN245" s="4"/>
      <c r="MO245" s="4"/>
      <c r="MP245" s="4"/>
      <c r="MQ245" s="4"/>
      <c r="MR245" s="4"/>
      <c r="MS245" s="4"/>
      <c r="MT245" s="4"/>
      <c r="MU245" s="4"/>
      <c r="MV245" s="4"/>
      <c r="MW245" s="4"/>
      <c r="MX245" s="4"/>
      <c r="MY245" s="4"/>
      <c r="MZ245" s="4"/>
      <c r="NA245" s="4"/>
      <c r="NB245" s="4"/>
      <c r="NC245" s="4"/>
      <c r="ND245" s="4"/>
      <c r="NE245" s="4"/>
      <c r="NF245" s="4"/>
      <c r="NG245" s="4"/>
      <c r="NH245" s="4"/>
      <c r="NI245" s="4"/>
      <c r="NJ245" s="4"/>
      <c r="NK245" s="4"/>
      <c r="NL245" s="4"/>
      <c r="NM245" s="4"/>
      <c r="NN245" s="4"/>
      <c r="NO245" s="4"/>
      <c r="NP245" s="4"/>
      <c r="NQ245" s="4"/>
      <c r="NR245" s="4"/>
      <c r="NS245" s="4"/>
      <c r="NT245" s="4"/>
      <c r="NU245" s="4"/>
      <c r="NV245" s="4"/>
      <c r="NW245" s="4"/>
      <c r="NX245" s="4"/>
      <c r="NY245" s="4"/>
      <c r="NZ245" s="4"/>
      <c r="OA245" s="4"/>
      <c r="OB245" s="4"/>
      <c r="OC245" s="4"/>
      <c r="OD245" s="4"/>
      <c r="OE245" s="4"/>
      <c r="OF245" s="4"/>
      <c r="OG245" s="4"/>
      <c r="OH245" s="4"/>
      <c r="OI245" s="4"/>
      <c r="OJ245" s="4"/>
      <c r="OK245" s="4"/>
      <c r="OL245" s="4"/>
      <c r="OM245" s="4"/>
      <c r="ON245" s="4"/>
      <c r="OO245" s="4"/>
      <c r="OP245" s="4"/>
      <c r="OQ245" s="4"/>
      <c r="OR245" s="4"/>
      <c r="OS245" s="4"/>
      <c r="OT245" s="4"/>
      <c r="OU245" s="4"/>
      <c r="OV245" s="4"/>
      <c r="OW245" s="4"/>
      <c r="OX245" s="4"/>
      <c r="OY245" s="4"/>
      <c r="OZ245" s="4"/>
      <c r="PA245" s="4"/>
      <c r="PB245" s="4"/>
      <c r="PC245" s="4"/>
      <c r="PD245" s="4"/>
      <c r="PE245" s="4"/>
      <c r="PF245" s="4"/>
      <c r="PG245" s="4"/>
      <c r="PH245" s="4"/>
      <c r="PI245" s="4"/>
      <c r="PJ245" s="4"/>
      <c r="PK245" s="4"/>
      <c r="PL245" s="4"/>
      <c r="PM245" s="4"/>
      <c r="PN245" s="4"/>
      <c r="PO245" s="4"/>
      <c r="PP245" s="4"/>
      <c r="PQ245" s="4"/>
      <c r="PR245" s="4"/>
      <c r="PS245" s="4"/>
      <c r="PT245" s="4"/>
      <c r="PU245" s="4"/>
      <c r="PV245" s="4"/>
      <c r="PW245" s="4"/>
      <c r="PX245" s="4"/>
      <c r="PY245" s="4"/>
      <c r="PZ245" s="4"/>
      <c r="QA245" s="4"/>
      <c r="QB245" s="4"/>
      <c r="QC245" s="4"/>
      <c r="QD245" s="4"/>
      <c r="QE245" s="4"/>
      <c r="QF245" s="4"/>
      <c r="QG245" s="4"/>
      <c r="QH245" s="4"/>
      <c r="QI245" s="4"/>
      <c r="QJ245" s="4"/>
      <c r="QK245" s="4"/>
      <c r="QL245" s="4"/>
      <c r="QM245" s="4"/>
      <c r="QN245" s="4"/>
      <c r="QO245" s="4"/>
      <c r="QP245" s="4"/>
      <c r="QQ245" s="4"/>
      <c r="QR245" s="4"/>
      <c r="QS245" s="4"/>
      <c r="QT245" s="4"/>
      <c r="QU245" s="4"/>
      <c r="QV245" s="4"/>
      <c r="QW245" s="4"/>
      <c r="QX245" s="4"/>
      <c r="QY245" s="4"/>
      <c r="QZ245" s="4"/>
      <c r="RA245" s="4"/>
      <c r="RB245" s="4"/>
      <c r="RC245" s="4"/>
      <c r="RD245" s="4"/>
      <c r="RE245" s="4"/>
      <c r="RF245" s="4"/>
      <c r="RG245" s="4"/>
      <c r="RH245" s="4"/>
      <c r="RI245" s="4"/>
      <c r="RJ245" s="4"/>
      <c r="RK245" s="4"/>
      <c r="RL245" s="4"/>
      <c r="RM245" s="4"/>
      <c r="RN245" s="4"/>
      <c r="RO245" s="4"/>
      <c r="RP245" s="4"/>
      <c r="RQ245" s="4"/>
      <c r="RR245" s="4"/>
      <c r="RS245" s="4"/>
      <c r="RT245" s="4"/>
      <c r="RU245" s="4"/>
      <c r="RV245" s="4"/>
      <c r="RW245" s="4"/>
      <c r="RX245" s="4"/>
      <c r="RY245" s="4"/>
      <c r="RZ245" s="4"/>
      <c r="SA245" s="4"/>
      <c r="SB245" s="4"/>
      <c r="SC245" s="4"/>
      <c r="SD245" s="4"/>
      <c r="SE245" s="4"/>
      <c r="SF245" s="4"/>
      <c r="SG245" s="4"/>
      <c r="SH245" s="4"/>
      <c r="SI245" s="4"/>
      <c r="SJ245" s="4"/>
      <c r="SK245" s="4"/>
      <c r="SL245" s="4"/>
      <c r="SM245" s="4"/>
      <c r="SN245" s="4"/>
      <c r="SO245" s="4"/>
      <c r="SP245" s="4"/>
      <c r="SQ245" s="4"/>
      <c r="SR245" s="4"/>
      <c r="SS245" s="4"/>
      <c r="ST245" s="4"/>
      <c r="SU245" s="4"/>
      <c r="SV245" s="4"/>
      <c r="SW245" s="4"/>
      <c r="SX245" s="4"/>
      <c r="SY245" s="4"/>
      <c r="SZ245" s="4"/>
      <c r="TA245" s="4"/>
      <c r="TB245" s="4"/>
      <c r="TC245" s="4"/>
      <c r="TD245" s="4"/>
      <c r="TE245" s="4"/>
      <c r="TF245" s="4"/>
      <c r="TG245" s="4"/>
      <c r="TH245" s="4"/>
      <c r="TI245" s="4"/>
      <c r="TJ245" s="4"/>
      <c r="TK245" s="4"/>
      <c r="TL245" s="4"/>
      <c r="TM245" s="4"/>
      <c r="TN245" s="4"/>
      <c r="TO245" s="4"/>
      <c r="TP245" s="4"/>
      <c r="TQ245" s="4"/>
      <c r="TR245" s="4"/>
      <c r="TS245" s="4"/>
      <c r="TT245" s="4"/>
      <c r="TU245" s="4"/>
      <c r="TV245" s="4"/>
      <c r="TW245" s="4"/>
      <c r="TX245" s="4"/>
      <c r="TY245" s="4"/>
      <c r="TZ245" s="4"/>
      <c r="UA245" s="4"/>
      <c r="UB245" s="4"/>
      <c r="UC245" s="4"/>
      <c r="UD245" s="4"/>
      <c r="UE245" s="4"/>
      <c r="UF245" s="4"/>
      <c r="UG245" s="4"/>
      <c r="UH245" s="4"/>
      <c r="UI245" s="4"/>
      <c r="UJ245" s="4"/>
      <c r="UK245" s="4"/>
      <c r="UL245" s="4"/>
      <c r="UM245" s="4"/>
      <c r="UN245" s="4"/>
      <c r="UO245" s="4"/>
      <c r="UP245" s="4"/>
      <c r="UQ245" s="4"/>
      <c r="UR245" s="4"/>
      <c r="US245" s="4"/>
      <c r="UT245" s="4"/>
      <c r="UU245" s="4"/>
      <c r="UV245" s="4"/>
      <c r="UW245" s="4"/>
      <c r="UX245" s="4"/>
      <c r="UY245" s="4"/>
      <c r="UZ245" s="4"/>
      <c r="VA245" s="4"/>
      <c r="VB245" s="4"/>
      <c r="VC245" s="4"/>
      <c r="VD245" s="4"/>
      <c r="VE245" s="4"/>
      <c r="VF245" s="4"/>
      <c r="VG245" s="4"/>
      <c r="VH245" s="4"/>
      <c r="VI245" s="4"/>
      <c r="VJ245" s="4"/>
      <c r="VK245" s="4"/>
      <c r="VL245" s="4"/>
      <c r="VM245" s="4"/>
      <c r="VN245" s="4"/>
      <c r="VO245" s="4"/>
      <c r="VP245" s="4"/>
      <c r="VQ245" s="4"/>
      <c r="VR245" s="4"/>
      <c r="VS245" s="4"/>
      <c r="VT245" s="4"/>
      <c r="VU245" s="4"/>
      <c r="VV245" s="4"/>
      <c r="VW245" s="4"/>
      <c r="VX245" s="4"/>
      <c r="VY245" s="4"/>
      <c r="VZ245" s="4"/>
      <c r="WA245" s="4"/>
      <c r="WB245" s="4"/>
      <c r="WC245" s="4"/>
      <c r="WD245" s="4"/>
      <c r="WE245" s="4"/>
      <c r="WF245" s="4"/>
      <c r="WG245" s="4"/>
      <c r="WH245" s="4"/>
      <c r="WI245" s="4"/>
      <c r="WJ245" s="4"/>
      <c r="WK245" s="4"/>
      <c r="WL245" s="4"/>
      <c r="WM245" s="4"/>
      <c r="WN245" s="4"/>
      <c r="WO245" s="4"/>
      <c r="WP245" s="4"/>
      <c r="WQ245" s="4"/>
      <c r="WR245" s="4"/>
      <c r="WS245" s="4"/>
      <c r="WT245" s="4"/>
      <c r="WU245" s="4"/>
      <c r="WV245" s="4"/>
      <c r="WW245" s="4"/>
      <c r="WX245" s="4"/>
      <c r="WY245" s="4"/>
      <c r="WZ245" s="4"/>
      <c r="XA245" s="4"/>
      <c r="XB245" s="4"/>
      <c r="XC245" s="4"/>
      <c r="XD245" s="4"/>
      <c r="XE245" s="4"/>
      <c r="XF245" s="4"/>
      <c r="XG245" s="4"/>
      <c r="XH245" s="4"/>
      <c r="XI245" s="4"/>
      <c r="XJ245" s="4"/>
      <c r="XK245" s="4"/>
      <c r="XL245" s="4"/>
      <c r="XM245" s="4"/>
      <c r="XN245" s="4"/>
      <c r="XO245" s="4"/>
      <c r="XP245" s="4"/>
      <c r="XQ245" s="4"/>
      <c r="XR245" s="4"/>
      <c r="XS245" s="4"/>
      <c r="XT245" s="4"/>
      <c r="XU245" s="4"/>
      <c r="XV245" s="4"/>
      <c r="XW245" s="4"/>
      <c r="XX245" s="4"/>
      <c r="XY245" s="4"/>
      <c r="XZ245" s="4"/>
      <c r="YA245" s="4"/>
      <c r="YB245" s="4"/>
      <c r="YC245" s="4"/>
      <c r="YD245" s="4"/>
      <c r="YE245" s="4"/>
      <c r="YF245" s="4"/>
      <c r="YG245" s="4"/>
      <c r="YH245" s="4"/>
      <c r="YI245" s="4"/>
      <c r="YJ245" s="4"/>
      <c r="YK245" s="4"/>
      <c r="YL245" s="4"/>
      <c r="YM245" s="4"/>
      <c r="YN245" s="4"/>
      <c r="YO245" s="4"/>
      <c r="YP245" s="4"/>
      <c r="YQ245" s="4"/>
      <c r="YR245" s="4"/>
      <c r="YS245" s="4"/>
      <c r="YT245" s="4"/>
      <c r="YU245" s="4"/>
      <c r="YV245" s="4"/>
      <c r="YW245" s="4"/>
      <c r="YX245" s="4"/>
      <c r="YY245" s="4"/>
      <c r="YZ245" s="4"/>
      <c r="ZA245" s="4"/>
      <c r="ZB245" s="4"/>
      <c r="ZC245" s="4"/>
      <c r="ZD245" s="4"/>
      <c r="ZE245" s="4"/>
      <c r="ZF245" s="4"/>
      <c r="ZG245" s="4"/>
      <c r="ZH245" s="4"/>
      <c r="ZI245" s="4"/>
      <c r="ZJ245" s="4"/>
      <c r="ZK245" s="4"/>
      <c r="ZL245" s="4"/>
      <c r="ZM245" s="4"/>
      <c r="ZN245" s="4"/>
      <c r="ZO245" s="4"/>
      <c r="ZP245" s="4"/>
      <c r="ZQ245" s="4"/>
      <c r="ZR245" s="4"/>
      <c r="ZS245" s="4"/>
      <c r="ZT245" s="4"/>
      <c r="ZU245" s="4"/>
      <c r="ZV245" s="4"/>
      <c r="ZW245" s="4"/>
      <c r="ZX245" s="4"/>
      <c r="ZY245" s="4"/>
      <c r="ZZ245" s="4"/>
      <c r="AAA245" s="4"/>
      <c r="AAB245" s="4"/>
      <c r="AAC245" s="4"/>
      <c r="AAD245" s="4"/>
      <c r="AAE245" s="4"/>
      <c r="AAF245" s="4"/>
      <c r="AAG245" s="4"/>
      <c r="AAH245" s="4"/>
      <c r="AAI245" s="4"/>
      <c r="AAJ245" s="4"/>
      <c r="AAK245" s="4"/>
      <c r="AAL245" s="4"/>
      <c r="AAM245" s="4"/>
      <c r="AAN245" s="4"/>
      <c r="AAO245" s="4"/>
      <c r="AAP245" s="4"/>
      <c r="AAQ245" s="4"/>
      <c r="AAR245" s="4"/>
      <c r="AAS245" s="4"/>
      <c r="AAT245" s="4"/>
      <c r="AAU245" s="4"/>
      <c r="AAV245" s="4"/>
      <c r="AAW245" s="4"/>
      <c r="AAX245" s="4"/>
      <c r="AAY245" s="4"/>
      <c r="AAZ245" s="4"/>
      <c r="ABA245" s="4"/>
      <c r="ABB245" s="4"/>
      <c r="ABC245" s="4"/>
      <c r="ABD245" s="4"/>
      <c r="ABE245" s="4"/>
      <c r="ABF245" s="4"/>
      <c r="ABG245" s="4"/>
      <c r="ABH245" s="4"/>
      <c r="ABI245" s="4"/>
      <c r="ABJ245" s="4"/>
      <c r="ABK245" s="4"/>
      <c r="ABL245" s="4"/>
      <c r="ABM245" s="4"/>
      <c r="ABN245" s="4"/>
      <c r="ABO245" s="4"/>
      <c r="ABP245" s="4"/>
      <c r="ABQ245" s="4"/>
      <c r="ABR245" s="4"/>
      <c r="ABS245" s="4"/>
      <c r="ABT245" s="4"/>
      <c r="ABU245" s="4"/>
      <c r="ABV245" s="4"/>
      <c r="ABW245" s="4"/>
      <c r="ABX245" s="4"/>
      <c r="ABY245" s="4"/>
      <c r="ABZ245" s="4"/>
      <c r="ACA245" s="4"/>
      <c r="ACB245" s="4"/>
      <c r="ACC245" s="4"/>
      <c r="ACD245" s="4"/>
      <c r="ACE245" s="4"/>
      <c r="ACF245" s="4"/>
      <c r="ACG245" s="4"/>
      <c r="ACH245" s="4"/>
      <c r="ACI245" s="4"/>
      <c r="ACJ245" s="4"/>
      <c r="ACK245" s="4"/>
      <c r="ACL245" s="4"/>
      <c r="ACM245" s="4"/>
      <c r="ACN245" s="4"/>
      <c r="ACO245" s="4"/>
      <c r="ACP245" s="4"/>
      <c r="ACQ245" s="4"/>
      <c r="ACR245" s="4"/>
      <c r="ACS245" s="4"/>
      <c r="ACT245" s="4"/>
      <c r="ACU245" s="4"/>
      <c r="ACV245" s="4"/>
      <c r="ACW245" s="4"/>
      <c r="ACX245" s="4"/>
      <c r="ACY245" s="4"/>
      <c r="ACZ245" s="4"/>
      <c r="ADA245" s="4"/>
      <c r="ADB245" s="4"/>
      <c r="ADC245" s="4"/>
      <c r="ADD245" s="4"/>
      <c r="ADE245" s="4"/>
      <c r="ADF245" s="4"/>
      <c r="ADG245" s="4"/>
      <c r="ADH245" s="4"/>
      <c r="ADI245" s="4"/>
      <c r="ADJ245" s="4"/>
      <c r="ADK245" s="4"/>
      <c r="ADL245" s="4"/>
      <c r="ADM245" s="4"/>
      <c r="ADN245" s="4"/>
      <c r="ADO245" s="4"/>
      <c r="ADP245" s="4"/>
      <c r="ADQ245" s="4"/>
      <c r="ADR245" s="4"/>
      <c r="ADS245" s="4"/>
      <c r="ADT245" s="4"/>
      <c r="ADU245" s="4"/>
      <c r="ADV245" s="4"/>
      <c r="ADW245" s="4"/>
      <c r="ADX245" s="4"/>
      <c r="ADY245" s="4"/>
      <c r="ADZ245" s="4"/>
      <c r="AEA245" s="4"/>
      <c r="AEB245" s="4"/>
      <c r="AEC245" s="4"/>
      <c r="AED245" s="4"/>
      <c r="AEE245" s="4"/>
      <c r="AEF245" s="4"/>
      <c r="AEG245" s="4"/>
      <c r="AEH245" s="4"/>
      <c r="AEI245" s="4"/>
      <c r="AEJ245" s="4"/>
      <c r="AEK245" s="4"/>
      <c r="AEL245" s="4"/>
      <c r="AEM245" s="4"/>
      <c r="AEN245" s="4"/>
      <c r="AEO245" s="4"/>
      <c r="AEP245" s="4"/>
      <c r="AEQ245" s="4"/>
      <c r="AER245" s="4"/>
      <c r="AES245" s="4"/>
      <c r="AET245" s="4"/>
      <c r="AEU245" s="4"/>
      <c r="AEV245" s="4"/>
      <c r="AEW245" s="4"/>
      <c r="AEX245" s="4"/>
      <c r="AEY245" s="4"/>
      <c r="AEZ245" s="4"/>
      <c r="AFA245" s="4"/>
      <c r="AFB245" s="4"/>
      <c r="AFC245" s="4"/>
      <c r="AFD245" s="4"/>
      <c r="AFE245" s="4"/>
      <c r="AFF245" s="4"/>
      <c r="AFG245" s="4"/>
      <c r="AFH245" s="4"/>
      <c r="AFI245" s="4"/>
      <c r="AFJ245" s="4"/>
      <c r="AFK245" s="4"/>
      <c r="AFL245" s="4"/>
      <c r="AFM245" s="4"/>
      <c r="AFN245" s="4"/>
      <c r="AFO245" s="4"/>
      <c r="AFP245" s="4"/>
      <c r="AFQ245" s="4"/>
      <c r="AFR245" s="4"/>
      <c r="AFS245" s="4"/>
      <c r="AFT245" s="4"/>
      <c r="AFU245" s="4"/>
      <c r="AFV245" s="4"/>
      <c r="AFW245" s="4"/>
      <c r="AFX245" s="4"/>
      <c r="AFY245" s="4"/>
      <c r="AFZ245" s="4"/>
      <c r="AGA245" s="4"/>
      <c r="AGB245" s="4"/>
      <c r="AGC245" s="4"/>
      <c r="AGD245" s="4"/>
      <c r="AGE245" s="4"/>
      <c r="AGF245" s="4"/>
      <c r="AGG245" s="4"/>
      <c r="AGH245" s="4"/>
      <c r="AGI245" s="4"/>
      <c r="AGJ245" s="4"/>
      <c r="AGK245" s="4"/>
      <c r="AGL245" s="4"/>
      <c r="AGM245" s="4"/>
      <c r="AGN245" s="4"/>
      <c r="AGO245" s="4"/>
      <c r="AGP245" s="4"/>
      <c r="AGQ245" s="4"/>
      <c r="AGR245" s="4"/>
      <c r="AGS245" s="4"/>
      <c r="AGT245" s="4"/>
      <c r="AGU245" s="4"/>
      <c r="AGV245" s="4"/>
      <c r="AGW245" s="4"/>
      <c r="AGX245" s="4"/>
      <c r="AGY245" s="4"/>
      <c r="AGZ245" s="4"/>
      <c r="AHA245" s="4"/>
      <c r="AHB245" s="4"/>
      <c r="AHC245" s="4"/>
      <c r="AHD245" s="4"/>
      <c r="AHE245" s="4"/>
      <c r="AHF245" s="4"/>
      <c r="AHG245" s="4"/>
      <c r="AHH245" s="4"/>
      <c r="AHI245" s="4"/>
      <c r="AHJ245" s="4"/>
      <c r="AHK245" s="4"/>
      <c r="AHL245" s="4"/>
      <c r="AHM245" s="4"/>
      <c r="AHN245" s="4"/>
      <c r="AHO245" s="4"/>
      <c r="AHP245" s="4"/>
      <c r="AHQ245" s="4"/>
      <c r="AHR245" s="4"/>
      <c r="AHS245" s="4"/>
      <c r="AHT245" s="4"/>
      <c r="AHU245" s="4"/>
      <c r="AHV245" s="4"/>
      <c r="AHW245" s="4"/>
      <c r="AHX245" s="4"/>
      <c r="AHY245" s="4"/>
      <c r="AHZ245" s="4"/>
      <c r="AIA245" s="4"/>
      <c r="AIB245" s="4"/>
      <c r="AIC245" s="4"/>
      <c r="AID245" s="4"/>
      <c r="AIE245" s="4"/>
      <c r="AIF245" s="4"/>
      <c r="AIG245" s="4"/>
      <c r="AIH245" s="4"/>
      <c r="AII245" s="4"/>
      <c r="AIJ245" s="4"/>
      <c r="AIK245" s="4"/>
      <c r="AIL245" s="4"/>
      <c r="AIM245" s="4"/>
      <c r="AIN245" s="4"/>
      <c r="AIO245" s="4"/>
      <c r="AIP245" s="4"/>
      <c r="AIQ245" s="4"/>
      <c r="AIR245" s="4"/>
      <c r="AIS245" s="4"/>
      <c r="AIT245" s="4"/>
      <c r="AIU245" s="4"/>
      <c r="AIV245" s="4"/>
      <c r="AIW245" s="4"/>
      <c r="AIX245" s="4"/>
      <c r="AIY245" s="4"/>
      <c r="AIZ245" s="4"/>
      <c r="AJA245" s="4"/>
      <c r="AJB245" s="4"/>
      <c r="AJC245" s="4"/>
      <c r="AJD245" s="4"/>
      <c r="AJE245" s="4"/>
      <c r="AJF245" s="4"/>
      <c r="AJG245" s="4"/>
      <c r="AJH245" s="4"/>
      <c r="AJI245" s="4"/>
      <c r="AJJ245" s="4"/>
      <c r="AJK245" s="4"/>
      <c r="AJL245" s="4"/>
      <c r="AJM245" s="4"/>
      <c r="AJN245" s="4"/>
      <c r="AJO245" s="4"/>
      <c r="AJP245" s="4"/>
      <c r="AJQ245" s="4"/>
      <c r="AJR245" s="4"/>
      <c r="AJS245" s="4"/>
      <c r="AJT245" s="4"/>
      <c r="AJU245" s="4"/>
      <c r="AJV245" s="4"/>
      <c r="AJW245" s="4"/>
      <c r="AJX245" s="4"/>
      <c r="AJY245" s="4"/>
      <c r="AJZ245" s="4"/>
      <c r="AKA245" s="4"/>
      <c r="AKB245" s="4"/>
      <c r="AKC245" s="4"/>
      <c r="AKD245" s="4"/>
      <c r="AKE245" s="4"/>
      <c r="AKF245" s="4"/>
      <c r="AKG245" s="4"/>
      <c r="AKH245" s="4"/>
      <c r="AKI245" s="4"/>
      <c r="AKJ245" s="4"/>
      <c r="AKK245" s="4"/>
      <c r="AKL245" s="4"/>
      <c r="AKM245" s="4"/>
      <c r="AKN245" s="4"/>
      <c r="AKO245" s="4"/>
      <c r="AKP245" s="4"/>
      <c r="AKQ245" s="4"/>
      <c r="AKR245" s="4"/>
      <c r="AKS245" s="4"/>
      <c r="AKT245" s="4"/>
      <c r="AKU245" s="4"/>
      <c r="AKV245" s="4"/>
      <c r="AKW245" s="4"/>
      <c r="AKX245" s="4"/>
      <c r="AKY245" s="4"/>
      <c r="AKZ245" s="4"/>
      <c r="ALA245" s="4"/>
      <c r="ALB245" s="4"/>
      <c r="ALC245" s="4"/>
      <c r="ALD245" s="4"/>
      <c r="ALE245" s="4"/>
      <c r="ALF245" s="4"/>
      <c r="ALG245" s="4"/>
      <c r="ALH245" s="4"/>
      <c r="ALI245" s="4"/>
      <c r="ALJ245" s="4"/>
      <c r="ALK245" s="4"/>
      <c r="ALL245" s="4"/>
      <c r="ALM245" s="4"/>
      <c r="ALN245" s="4"/>
      <c r="ALO245" s="4"/>
      <c r="ALP245" s="4"/>
      <c r="ALQ245" s="4"/>
      <c r="ALR245" s="4"/>
      <c r="ALS245" s="4"/>
      <c r="ALT245" s="4"/>
      <c r="ALU245" s="4"/>
      <c r="ALV245" s="4"/>
      <c r="ALW245" s="4"/>
      <c r="ALX245" s="4"/>
      <c r="ALY245" s="4"/>
      <c r="ALZ245" s="4"/>
      <c r="AMA245" s="4"/>
      <c r="AMB245" s="4"/>
      <c r="AMC245" s="4"/>
      <c r="AMD245" s="4"/>
      <c r="AME245" s="4"/>
      <c r="AMF245" s="4"/>
      <c r="AMG245" s="4"/>
      <c r="AMH245" s="4"/>
      <c r="AMI245" s="4"/>
      <c r="AMJ245" s="4"/>
      <c r="AMK245" s="4"/>
      <c r="AML245" s="4"/>
      <c r="AMM245" s="4"/>
      <c r="AMN245" s="4"/>
      <c r="AMO245" s="4"/>
      <c r="AMP245" s="4"/>
      <c r="AMQ245" s="4"/>
      <c r="AMR245" s="4"/>
      <c r="AMS245" s="4"/>
      <c r="AMT245" s="4"/>
      <c r="AMU245" s="4"/>
      <c r="AMV245" s="4"/>
      <c r="AMW245" s="4"/>
      <c r="AMX245" s="4"/>
      <c r="AMY245" s="4"/>
      <c r="AMZ245" s="4"/>
      <c r="ANA245" s="4"/>
      <c r="ANB245" s="4"/>
      <c r="ANC245" s="4"/>
      <c r="AND245" s="4"/>
      <c r="ANE245" s="4"/>
      <c r="ANF245" s="4"/>
      <c r="ANG245" s="4"/>
      <c r="ANH245" s="4"/>
      <c r="ANI245" s="4"/>
      <c r="ANJ245" s="4"/>
      <c r="ANK245" s="4"/>
      <c r="ANL245" s="4"/>
      <c r="ANM245" s="4"/>
      <c r="ANN245" s="4"/>
      <c r="ANO245" s="4"/>
      <c r="ANP245" s="4"/>
      <c r="ANQ245" s="4"/>
      <c r="ANR245" s="4"/>
      <c r="ANS245" s="4"/>
      <c r="ANT245" s="4"/>
      <c r="ANU245" s="4"/>
      <c r="ANV245" s="4"/>
      <c r="ANW245" s="4"/>
      <c r="ANX245" s="4"/>
      <c r="ANY245" s="4"/>
      <c r="ANZ245" s="4"/>
      <c r="AOA245" s="4"/>
      <c r="AOB245" s="4"/>
      <c r="AOC245" s="4"/>
      <c r="AOD245" s="4"/>
      <c r="AOE245" s="4"/>
      <c r="AOF245" s="4"/>
      <c r="AOG245" s="4"/>
      <c r="AOH245" s="4"/>
      <c r="AOI245" s="4"/>
      <c r="AOJ245" s="4"/>
      <c r="AOK245" s="4"/>
      <c r="AOL245" s="4"/>
      <c r="AOM245" s="4"/>
      <c r="AON245" s="4"/>
      <c r="AOO245" s="4"/>
      <c r="AOP245" s="4"/>
      <c r="AOQ245" s="4"/>
      <c r="AOR245" s="4"/>
      <c r="AOS245" s="4"/>
      <c r="AOT245" s="4"/>
      <c r="AOU245" s="4"/>
      <c r="AOV245" s="4"/>
      <c r="AOW245" s="4"/>
      <c r="AOX245" s="4"/>
      <c r="AOY245" s="4"/>
      <c r="AOZ245" s="4"/>
      <c r="APA245" s="4"/>
      <c r="APB245" s="4"/>
      <c r="APC245" s="4"/>
      <c r="APD245" s="4"/>
      <c r="APE245" s="4"/>
      <c r="APF245" s="4"/>
      <c r="APG245" s="4"/>
      <c r="APH245" s="4"/>
      <c r="API245" s="4"/>
      <c r="APJ245" s="4"/>
      <c r="APK245" s="4"/>
      <c r="APL245" s="4"/>
      <c r="APM245" s="4"/>
      <c r="APN245" s="4"/>
      <c r="APO245" s="4"/>
      <c r="APP245" s="4"/>
      <c r="APQ245" s="4"/>
      <c r="APR245" s="4"/>
      <c r="APS245" s="4"/>
      <c r="APT245" s="4"/>
      <c r="APU245" s="4"/>
      <c r="APV245" s="4"/>
      <c r="APW245" s="4"/>
      <c r="APX245" s="4"/>
      <c r="APY245" s="4"/>
      <c r="APZ245" s="4"/>
      <c r="AQA245" s="4"/>
      <c r="AQB245" s="4"/>
      <c r="AQC245" s="4"/>
      <c r="AQD245" s="4"/>
      <c r="AQE245" s="4"/>
      <c r="AQF245" s="4"/>
      <c r="AQG245" s="4"/>
      <c r="AQH245" s="4"/>
      <c r="AQI245" s="4"/>
      <c r="AQJ245" s="4"/>
      <c r="AQK245" s="4"/>
      <c r="AQL245" s="4"/>
      <c r="AQM245" s="4"/>
      <c r="AQN245" s="4"/>
      <c r="AQO245" s="4"/>
      <c r="AQP245" s="4"/>
      <c r="AQQ245" s="4"/>
      <c r="AQR245" s="4"/>
      <c r="AQS245" s="4"/>
      <c r="AQT245" s="4"/>
      <c r="AQU245" s="4"/>
      <c r="AQV245" s="4"/>
      <c r="AQW245" s="4"/>
      <c r="AQX245" s="4"/>
      <c r="AQY245" s="4"/>
      <c r="AQZ245" s="4"/>
      <c r="ARA245" s="4"/>
      <c r="ARB245" s="4"/>
      <c r="ARC245" s="4"/>
      <c r="ARD245" s="4"/>
      <c r="ARE245" s="4"/>
      <c r="ARF245" s="4"/>
      <c r="ARG245" s="4"/>
      <c r="ARH245" s="4"/>
      <c r="ARI245" s="4"/>
      <c r="ARJ245" s="4"/>
      <c r="ARK245" s="4"/>
      <c r="ARL245" s="4"/>
      <c r="ARM245" s="4"/>
      <c r="ARN245" s="4"/>
      <c r="ARO245" s="4"/>
      <c r="ARP245" s="4"/>
      <c r="ARQ245" s="4"/>
      <c r="ARR245" s="4"/>
      <c r="ARS245" s="4"/>
      <c r="ART245" s="4"/>
      <c r="ARU245" s="4"/>
      <c r="ARV245" s="4"/>
      <c r="ARW245" s="4"/>
      <c r="ARX245" s="4"/>
      <c r="ARY245" s="4"/>
      <c r="ARZ245" s="4"/>
      <c r="ASA245" s="4"/>
      <c r="ASB245" s="4"/>
      <c r="ASC245" s="4"/>
      <c r="ASD245" s="4"/>
      <c r="ASE245" s="4"/>
      <c r="ASF245" s="4"/>
      <c r="ASG245" s="4"/>
      <c r="ASH245" s="4"/>
      <c r="ASI245" s="4"/>
      <c r="ASJ245" s="4"/>
      <c r="ASK245" s="4"/>
      <c r="ASL245" s="4"/>
      <c r="ASM245" s="4"/>
      <c r="ASN245" s="4"/>
      <c r="ASO245" s="4"/>
      <c r="ASP245" s="4"/>
      <c r="ASQ245" s="4"/>
      <c r="ASR245" s="4"/>
      <c r="ASS245" s="4"/>
      <c r="AST245" s="4"/>
      <c r="ASU245" s="4"/>
      <c r="ASV245" s="4"/>
      <c r="ASW245" s="4"/>
      <c r="ASX245" s="4"/>
      <c r="ASY245" s="4"/>
      <c r="ASZ245" s="4"/>
      <c r="ATA245" s="4"/>
      <c r="ATB245" s="4"/>
      <c r="ATC245" s="4"/>
      <c r="ATD245" s="4"/>
      <c r="ATE245" s="4"/>
      <c r="ATF245" s="4"/>
      <c r="ATG245" s="4"/>
      <c r="ATH245" s="4"/>
      <c r="ATI245" s="4"/>
      <c r="ATJ245" s="4"/>
      <c r="ATK245" s="4"/>
      <c r="ATL245" s="4"/>
      <c r="ATM245" s="4"/>
      <c r="ATN245" s="4"/>
      <c r="ATO245" s="4"/>
      <c r="ATP245" s="4"/>
      <c r="ATQ245" s="4"/>
      <c r="ATR245" s="4"/>
      <c r="ATS245" s="4"/>
      <c r="ATT245" s="4"/>
      <c r="ATU245" s="4"/>
      <c r="ATV245" s="4"/>
      <c r="ATW245" s="4"/>
      <c r="ATX245" s="4"/>
      <c r="ATY245" s="4"/>
      <c r="ATZ245" s="4"/>
      <c r="AUA245" s="4"/>
      <c r="AUB245" s="4"/>
      <c r="AUC245" s="4"/>
      <c r="AUD245" s="4"/>
      <c r="AUE245" s="4"/>
      <c r="AUF245" s="4"/>
      <c r="AUG245" s="4"/>
      <c r="AUH245" s="4"/>
      <c r="AUI245" s="4"/>
      <c r="AUJ245" s="4"/>
      <c r="AUK245" s="4"/>
      <c r="AUL245" s="4"/>
      <c r="AUM245" s="4"/>
      <c r="AUN245" s="4"/>
      <c r="AUO245" s="4"/>
      <c r="AUP245" s="4"/>
      <c r="AUQ245" s="4"/>
      <c r="AUR245" s="4"/>
      <c r="AUS245" s="4"/>
      <c r="AUT245" s="4"/>
      <c r="AUU245" s="4"/>
      <c r="AUV245" s="4"/>
      <c r="AUW245" s="4"/>
      <c r="AUX245" s="4"/>
      <c r="AUY245" s="4"/>
      <c r="AUZ245" s="4"/>
      <c r="AVA245" s="4"/>
      <c r="AVB245" s="4"/>
      <c r="AVC245" s="4"/>
      <c r="AVD245" s="4"/>
      <c r="AVE245" s="4"/>
      <c r="AVF245" s="4"/>
      <c r="AVG245" s="4"/>
      <c r="AVH245" s="4"/>
      <c r="AVI245" s="4"/>
      <c r="AVJ245" s="4"/>
      <c r="AVK245" s="4"/>
      <c r="AVL245" s="4"/>
      <c r="AVM245" s="4"/>
      <c r="AVN245" s="4"/>
      <c r="AVO245" s="4"/>
      <c r="AVP245" s="4"/>
      <c r="AVQ245" s="4"/>
      <c r="AVR245" s="4"/>
      <c r="AVS245" s="4"/>
      <c r="AVT245" s="4"/>
      <c r="AVU245" s="4"/>
      <c r="AVV245" s="4"/>
      <c r="AVW245" s="4"/>
      <c r="AVX245" s="4"/>
      <c r="AVY245" s="4"/>
      <c r="AVZ245" s="4"/>
      <c r="AWA245" s="4"/>
      <c r="AWB245" s="4"/>
      <c r="AWC245" s="4"/>
      <c r="AWD245" s="4"/>
      <c r="AWE245" s="4"/>
      <c r="AWF245" s="4"/>
      <c r="AWG245" s="4"/>
      <c r="AWH245" s="4"/>
      <c r="AWI245" s="4"/>
      <c r="AWJ245" s="4"/>
      <c r="AWK245" s="4"/>
      <c r="AWL245" s="4"/>
      <c r="AWM245" s="4"/>
      <c r="AWN245" s="4"/>
      <c r="AWO245" s="4"/>
      <c r="AWP245" s="4"/>
      <c r="AWQ245" s="4"/>
      <c r="AWR245" s="4"/>
      <c r="AWS245" s="4"/>
      <c r="AWT245" s="4"/>
      <c r="AWU245" s="4"/>
      <c r="AWV245" s="4"/>
      <c r="AWW245" s="4"/>
      <c r="AWX245" s="4"/>
      <c r="AWY245" s="4"/>
      <c r="AWZ245" s="4"/>
      <c r="AXA245" s="4"/>
      <c r="AXB245" s="4"/>
      <c r="AXC245" s="4"/>
      <c r="AXD245" s="4"/>
      <c r="AXE245" s="4"/>
      <c r="AXF245" s="4"/>
      <c r="AXG245" s="4"/>
      <c r="AXH245" s="4"/>
      <c r="AXI245" s="4"/>
      <c r="AXJ245" s="4"/>
      <c r="AXK245" s="4"/>
      <c r="AXL245" s="4"/>
      <c r="AXM245" s="4"/>
      <c r="AXN245" s="4"/>
      <c r="AXO245" s="4"/>
      <c r="AXP245" s="4"/>
      <c r="AXQ245" s="4"/>
      <c r="AXR245" s="4"/>
      <c r="AXS245" s="4"/>
      <c r="AXT245" s="4"/>
      <c r="AXU245" s="4"/>
      <c r="AXV245" s="4"/>
      <c r="AXW245" s="4"/>
      <c r="AXX245" s="4"/>
      <c r="AXY245" s="4"/>
      <c r="AXZ245" s="4"/>
      <c r="AYA245" s="4"/>
      <c r="AYB245" s="4"/>
      <c r="AYC245" s="4"/>
      <c r="AYD245" s="4"/>
      <c r="AYE245" s="4"/>
      <c r="AYF245" s="4"/>
      <c r="AYG245" s="4"/>
      <c r="AYH245" s="4"/>
      <c r="AYI245" s="4"/>
      <c r="AYJ245" s="4"/>
      <c r="AYK245" s="4"/>
      <c r="AYL245" s="4"/>
      <c r="AYM245" s="4"/>
      <c r="AYN245" s="4"/>
      <c r="AYO245" s="4"/>
      <c r="AYP245" s="4"/>
      <c r="AYQ245" s="4"/>
      <c r="AYR245" s="4"/>
      <c r="AYS245" s="4"/>
      <c r="AYT245" s="4"/>
      <c r="AYU245" s="4"/>
      <c r="AYV245" s="4"/>
      <c r="AYW245" s="4"/>
      <c r="AYX245" s="4"/>
      <c r="AYY245" s="4"/>
      <c r="AYZ245" s="4"/>
      <c r="AZA245" s="4"/>
      <c r="AZB245" s="4"/>
      <c r="AZC245" s="4"/>
      <c r="AZD245" s="4"/>
      <c r="AZE245" s="4"/>
      <c r="AZF245" s="4"/>
      <c r="AZG245" s="4"/>
      <c r="AZH245" s="4"/>
      <c r="AZI245" s="4"/>
      <c r="AZJ245" s="4"/>
      <c r="AZK245" s="4"/>
      <c r="AZL245" s="4"/>
      <c r="AZM245" s="4"/>
      <c r="AZN245" s="4"/>
      <c r="AZO245" s="4"/>
      <c r="AZP245" s="4"/>
      <c r="AZQ245" s="4"/>
      <c r="AZR245" s="4"/>
      <c r="AZS245" s="4"/>
      <c r="AZT245" s="4"/>
      <c r="AZU245" s="4"/>
      <c r="AZV245" s="4"/>
      <c r="AZW245" s="4"/>
      <c r="AZX245" s="4"/>
      <c r="AZY245" s="4"/>
      <c r="AZZ245" s="4"/>
      <c r="BAA245" s="4"/>
      <c r="BAB245" s="4"/>
      <c r="BAC245" s="4"/>
      <c r="BAD245" s="4"/>
      <c r="BAE245" s="4"/>
      <c r="BAF245" s="4"/>
      <c r="BAG245" s="4"/>
      <c r="BAH245" s="4"/>
      <c r="BAI245" s="4"/>
      <c r="BAJ245" s="4"/>
      <c r="BAK245" s="4"/>
      <c r="BAL245" s="4"/>
      <c r="BAM245" s="4"/>
      <c r="BAN245" s="4"/>
      <c r="BAO245" s="4"/>
      <c r="BAP245" s="4"/>
      <c r="BAQ245" s="4"/>
      <c r="BAR245" s="4"/>
      <c r="BAS245" s="4"/>
      <c r="BAT245" s="4"/>
      <c r="BAU245" s="4"/>
      <c r="BAV245" s="4"/>
      <c r="BAW245" s="4"/>
      <c r="BAX245" s="4"/>
      <c r="BAY245" s="4"/>
      <c r="BAZ245" s="4"/>
      <c r="BBA245" s="4"/>
      <c r="BBB245" s="4"/>
      <c r="BBC245" s="4"/>
      <c r="BBD245" s="4"/>
      <c r="BBE245" s="4"/>
      <c r="BBF245" s="4"/>
      <c r="BBG245" s="4"/>
      <c r="BBH245" s="4"/>
      <c r="BBI245" s="4"/>
      <c r="BBJ245" s="4"/>
      <c r="BBK245" s="4"/>
      <c r="BBL245" s="4"/>
      <c r="BBM245" s="4"/>
      <c r="BBN245" s="4"/>
      <c r="BBO245" s="4"/>
      <c r="BBP245" s="4"/>
      <c r="BBQ245" s="4"/>
      <c r="BBR245" s="4"/>
      <c r="BBS245" s="4"/>
      <c r="BBT245" s="4"/>
      <c r="BBU245" s="4"/>
      <c r="BBV245" s="4"/>
      <c r="BBW245" s="4"/>
      <c r="BBX245" s="4"/>
      <c r="BBY245" s="4"/>
      <c r="BBZ245" s="4"/>
      <c r="BCA245" s="4"/>
      <c r="BCB245" s="4"/>
      <c r="BCC245" s="4"/>
      <c r="BCD245" s="4"/>
      <c r="BCE245" s="4"/>
      <c r="BCF245" s="4"/>
      <c r="BCG245" s="4"/>
      <c r="BCH245" s="4"/>
      <c r="BCI245" s="4"/>
      <c r="BCJ245" s="4"/>
      <c r="BCK245" s="4"/>
      <c r="BCL245" s="4"/>
      <c r="BCM245" s="4"/>
      <c r="BCN245" s="4"/>
      <c r="BCO245" s="4"/>
      <c r="BCP245" s="4"/>
      <c r="BCQ245" s="4"/>
      <c r="BCR245" s="4"/>
      <c r="BCS245" s="4"/>
      <c r="BCT245" s="4"/>
      <c r="BCU245" s="4"/>
      <c r="BCV245" s="4"/>
      <c r="BCW245" s="4"/>
      <c r="BCX245" s="4"/>
      <c r="BCY245" s="4"/>
      <c r="BCZ245" s="4"/>
      <c r="BDA245" s="4"/>
      <c r="BDB245" s="4"/>
      <c r="BDC245" s="4"/>
      <c r="BDD245" s="4"/>
      <c r="BDE245" s="4"/>
      <c r="BDF245" s="4"/>
      <c r="BDG245" s="4"/>
      <c r="BDH245" s="4"/>
      <c r="BDI245" s="4"/>
      <c r="BDJ245" s="4"/>
      <c r="BDK245" s="4"/>
      <c r="BDL245" s="4"/>
      <c r="BDM245" s="4"/>
      <c r="BDN245" s="4"/>
      <c r="BDO245" s="4"/>
      <c r="BDP245" s="4"/>
      <c r="BDQ245" s="4"/>
      <c r="BDR245" s="4"/>
      <c r="BDS245" s="4"/>
      <c r="BDT245" s="4"/>
      <c r="BDU245" s="4"/>
      <c r="BDV245" s="4"/>
      <c r="BDW245" s="4"/>
      <c r="BDX245" s="4"/>
      <c r="BDY245" s="4"/>
      <c r="BDZ245" s="4"/>
      <c r="BEA245" s="4"/>
      <c r="BEB245" s="4"/>
      <c r="BEC245" s="4"/>
      <c r="BED245" s="4"/>
      <c r="BEE245" s="4"/>
      <c r="BEF245" s="4"/>
      <c r="BEG245" s="4"/>
      <c r="BEH245" s="4"/>
      <c r="BEI245" s="4"/>
      <c r="BEJ245" s="4"/>
      <c r="BEK245" s="4"/>
      <c r="BEL245" s="4"/>
      <c r="BEM245" s="4"/>
      <c r="BEN245" s="4"/>
      <c r="BEO245" s="4"/>
      <c r="BEP245" s="4"/>
      <c r="BEQ245" s="4"/>
      <c r="BER245" s="4"/>
      <c r="BES245" s="4"/>
      <c r="BET245" s="4"/>
      <c r="BEU245" s="4"/>
      <c r="BEV245" s="4"/>
      <c r="BEW245" s="4"/>
      <c r="BEX245" s="4"/>
      <c r="BEY245" s="4"/>
      <c r="BEZ245" s="4"/>
      <c r="BFA245" s="4"/>
      <c r="BFB245" s="4"/>
      <c r="BFC245" s="4"/>
      <c r="BFD245" s="4"/>
      <c r="BFE245" s="4"/>
      <c r="BFF245" s="4"/>
      <c r="BFG245" s="4"/>
      <c r="BFH245" s="4"/>
      <c r="BFI245" s="4"/>
      <c r="BFJ245" s="4"/>
      <c r="BFK245" s="4"/>
      <c r="BFL245" s="4"/>
      <c r="BFM245" s="4"/>
      <c r="BFN245" s="4"/>
      <c r="BFO245" s="4"/>
      <c r="BFP245" s="4"/>
      <c r="BFQ245" s="4"/>
      <c r="BFR245" s="4"/>
      <c r="BFS245" s="4"/>
      <c r="BFT245" s="4"/>
      <c r="BFU245" s="4"/>
      <c r="BFV245" s="4"/>
      <c r="BFW245" s="4"/>
      <c r="BFX245" s="4"/>
      <c r="BFY245" s="4"/>
      <c r="BFZ245" s="4"/>
      <c r="BGA245" s="4"/>
      <c r="BGB245" s="4"/>
      <c r="BGC245" s="4"/>
      <c r="BGD245" s="4"/>
      <c r="BGE245" s="4"/>
      <c r="BGF245" s="4"/>
      <c r="BGG245" s="4"/>
      <c r="BGH245" s="4"/>
      <c r="BGI245" s="4"/>
      <c r="BGJ245" s="4"/>
      <c r="BGK245" s="4"/>
      <c r="BGL245" s="4"/>
      <c r="BGM245" s="4"/>
      <c r="BGN245" s="4"/>
      <c r="BGO245" s="4"/>
      <c r="BGP245" s="4"/>
      <c r="BGQ245" s="4"/>
      <c r="BGR245" s="4"/>
      <c r="BGS245" s="4"/>
      <c r="BGT245" s="4"/>
      <c r="BGU245" s="4"/>
      <c r="BGV245" s="4"/>
      <c r="BGW245" s="4"/>
      <c r="BGX245" s="4"/>
      <c r="BGY245" s="4"/>
      <c r="BGZ245" s="4"/>
      <c r="BHA245" s="4"/>
      <c r="BHB245" s="4"/>
      <c r="BHC245" s="4"/>
      <c r="BHD245" s="4"/>
      <c r="BHE245" s="4"/>
      <c r="BHF245" s="4"/>
      <c r="BHG245" s="4"/>
      <c r="BHH245" s="4"/>
      <c r="BHI245" s="4"/>
      <c r="BHJ245" s="4"/>
      <c r="BHK245" s="4"/>
      <c r="BHL245" s="4"/>
      <c r="BHM245" s="4"/>
      <c r="BHN245" s="4"/>
      <c r="BHO245" s="4"/>
      <c r="BHP245" s="4"/>
      <c r="BHQ245" s="4"/>
      <c r="BHR245" s="4"/>
      <c r="BHS245" s="4"/>
      <c r="BHT245" s="4"/>
      <c r="BHU245" s="4"/>
      <c r="BHV245" s="4"/>
      <c r="BHW245" s="4"/>
      <c r="BHX245" s="4"/>
      <c r="BHY245" s="4"/>
      <c r="BHZ245" s="4"/>
      <c r="BIA245" s="4"/>
      <c r="BIB245" s="4"/>
      <c r="BIC245" s="4"/>
      <c r="BID245" s="4"/>
      <c r="BIE245" s="4"/>
      <c r="BIF245" s="4"/>
      <c r="BIG245" s="4"/>
      <c r="BIH245" s="4"/>
      <c r="BII245" s="4"/>
      <c r="BIJ245" s="4"/>
      <c r="BIK245" s="4"/>
      <c r="BIL245" s="4"/>
      <c r="BIM245" s="4"/>
      <c r="BIN245" s="4"/>
      <c r="BIO245" s="4"/>
      <c r="BIP245" s="4"/>
      <c r="BIQ245" s="4"/>
      <c r="BIR245" s="4"/>
      <c r="BIS245" s="4"/>
      <c r="BIT245" s="4"/>
      <c r="BIU245" s="4"/>
      <c r="BIV245" s="4"/>
      <c r="BIW245" s="4"/>
      <c r="BIX245" s="4"/>
      <c r="BIY245" s="4"/>
      <c r="BIZ245" s="4"/>
      <c r="BJA245" s="4"/>
      <c r="BJB245" s="4"/>
      <c r="BJC245" s="4"/>
      <c r="BJD245" s="4"/>
      <c r="BJE245" s="4"/>
      <c r="BJF245" s="4"/>
      <c r="BJG245" s="4"/>
      <c r="BJH245" s="4"/>
      <c r="BJI245" s="4"/>
      <c r="BJJ245" s="4"/>
      <c r="BJK245" s="4"/>
      <c r="BJL245" s="4"/>
      <c r="BJM245" s="4"/>
      <c r="BJN245" s="4"/>
      <c r="BJO245" s="4"/>
      <c r="BJP245" s="4"/>
      <c r="BJQ245" s="4"/>
      <c r="BJR245" s="4"/>
      <c r="BJS245" s="4"/>
      <c r="BJT245" s="4"/>
      <c r="BJU245" s="4"/>
      <c r="BJV245" s="4"/>
      <c r="BJW245" s="4"/>
      <c r="BJX245" s="4"/>
      <c r="BJY245" s="4"/>
      <c r="BJZ245" s="4"/>
      <c r="BKA245" s="4"/>
      <c r="BKB245" s="4"/>
      <c r="BKC245" s="4"/>
      <c r="BKD245" s="4"/>
      <c r="BKE245" s="4"/>
      <c r="BKF245" s="4"/>
      <c r="BKG245" s="4"/>
      <c r="BKH245" s="4"/>
      <c r="BKI245" s="4"/>
      <c r="BKJ245" s="4"/>
      <c r="BKK245" s="4"/>
      <c r="BKL245" s="4"/>
      <c r="BKM245" s="4"/>
      <c r="BKN245" s="4"/>
      <c r="BKO245" s="4"/>
      <c r="BKP245" s="4"/>
      <c r="BKQ245" s="4"/>
      <c r="BKR245" s="4"/>
      <c r="BKS245" s="4"/>
      <c r="BKT245" s="4"/>
      <c r="BKU245" s="4"/>
      <c r="BKV245" s="4"/>
      <c r="BKW245" s="4"/>
      <c r="BKX245" s="4"/>
      <c r="BKY245" s="4"/>
      <c r="BKZ245" s="4"/>
      <c r="BLA245" s="4"/>
      <c r="BLB245" s="4"/>
      <c r="BLC245" s="4"/>
      <c r="BLD245" s="4"/>
      <c r="BLE245" s="4"/>
      <c r="BLF245" s="4"/>
      <c r="BLG245" s="4"/>
      <c r="BLH245" s="4"/>
      <c r="BLI245" s="4"/>
      <c r="BLJ245" s="4"/>
      <c r="BLK245" s="4"/>
      <c r="BLL245" s="4"/>
      <c r="BLM245" s="4"/>
      <c r="BLN245" s="4"/>
      <c r="BLO245" s="4"/>
      <c r="BLP245" s="4"/>
      <c r="BLQ245" s="4"/>
      <c r="BLR245" s="4"/>
      <c r="BLS245" s="4"/>
      <c r="BLT245" s="4"/>
      <c r="BLU245" s="4"/>
      <c r="BLV245" s="4"/>
      <c r="BLW245" s="4"/>
      <c r="BLX245" s="4"/>
      <c r="BLY245" s="4"/>
      <c r="BLZ245" s="4"/>
      <c r="BMA245" s="4"/>
      <c r="BMB245" s="4"/>
      <c r="BMC245" s="4"/>
      <c r="BMD245" s="4"/>
      <c r="BME245" s="4"/>
      <c r="BMF245" s="4"/>
      <c r="BMG245" s="4"/>
      <c r="BMH245" s="4"/>
      <c r="BMI245" s="4"/>
      <c r="BMJ245" s="4"/>
      <c r="BMK245" s="4"/>
      <c r="BML245" s="4"/>
      <c r="BMM245" s="4"/>
      <c r="BMN245" s="4"/>
      <c r="BMO245" s="4"/>
      <c r="BMP245" s="4"/>
      <c r="BMQ245" s="4"/>
      <c r="BMR245" s="4"/>
      <c r="BMS245" s="4"/>
      <c r="BMT245" s="4"/>
      <c r="BMU245" s="4"/>
      <c r="BMV245" s="4"/>
      <c r="BMW245" s="4"/>
      <c r="BMX245" s="4"/>
      <c r="BMY245" s="4"/>
      <c r="BMZ245" s="4"/>
      <c r="BNA245" s="4"/>
      <c r="BNB245" s="4"/>
      <c r="BNC245" s="4"/>
      <c r="BND245" s="4"/>
      <c r="BNE245" s="4"/>
      <c r="BNF245" s="4"/>
      <c r="BNG245" s="4"/>
      <c r="BNH245" s="4"/>
      <c r="BNI245" s="4"/>
      <c r="BNJ245" s="4"/>
      <c r="BNK245" s="4"/>
      <c r="BNL245" s="4"/>
      <c r="BNM245" s="4"/>
      <c r="BNN245" s="4"/>
      <c r="BNO245" s="4"/>
      <c r="BNP245" s="4"/>
      <c r="BNQ245" s="4"/>
      <c r="BNR245" s="4"/>
      <c r="BNS245" s="4"/>
      <c r="BNT245" s="4"/>
      <c r="BNU245" s="4"/>
      <c r="BNV245" s="4"/>
      <c r="BNW245" s="4"/>
      <c r="BNX245" s="4"/>
      <c r="BNY245" s="4"/>
      <c r="BNZ245" s="4"/>
      <c r="BOA245" s="4"/>
      <c r="BOB245" s="4"/>
      <c r="BOC245" s="4"/>
      <c r="BOD245" s="4"/>
      <c r="BOE245" s="4"/>
      <c r="BOF245" s="4"/>
      <c r="BOG245" s="4"/>
      <c r="BOH245" s="4"/>
      <c r="BOI245" s="4"/>
      <c r="BOJ245" s="4"/>
      <c r="BOK245" s="4"/>
      <c r="BOL245" s="4"/>
      <c r="BOM245" s="4"/>
      <c r="BON245" s="4"/>
      <c r="BOO245" s="4"/>
      <c r="BOP245" s="4"/>
      <c r="BOQ245" s="4"/>
      <c r="BOR245" s="4"/>
      <c r="BOS245" s="4"/>
      <c r="BOT245" s="4"/>
      <c r="BOU245" s="4"/>
      <c r="BOV245" s="4"/>
      <c r="BOW245" s="4"/>
      <c r="BOX245" s="4"/>
      <c r="BOY245" s="4"/>
      <c r="BOZ245" s="4"/>
      <c r="BPA245" s="4"/>
      <c r="BPB245" s="4"/>
      <c r="BPC245" s="4"/>
      <c r="BPD245" s="4"/>
      <c r="BPE245" s="4"/>
      <c r="BPF245" s="4"/>
      <c r="BPG245" s="4"/>
      <c r="BPH245" s="4"/>
      <c r="BPI245" s="4"/>
      <c r="BPJ245" s="4"/>
      <c r="BPK245" s="4"/>
      <c r="BPL245" s="4"/>
      <c r="BPM245" s="4"/>
      <c r="BPN245" s="4"/>
      <c r="BPO245" s="4"/>
      <c r="BPP245" s="4"/>
      <c r="BPQ245" s="4"/>
      <c r="BPR245" s="4"/>
      <c r="BPS245" s="4"/>
      <c r="BPT245" s="4"/>
      <c r="BPU245" s="4"/>
      <c r="BPV245" s="4"/>
      <c r="BPW245" s="4"/>
      <c r="BPX245" s="4"/>
      <c r="BPY245" s="4"/>
      <c r="BPZ245" s="4"/>
      <c r="BQA245" s="4"/>
      <c r="BQB245" s="4"/>
      <c r="BQC245" s="4"/>
      <c r="BQD245" s="4"/>
      <c r="BQE245" s="4"/>
      <c r="BQF245" s="4"/>
      <c r="BQG245" s="4"/>
      <c r="BQH245" s="4"/>
      <c r="BQI245" s="4"/>
      <c r="BQJ245" s="4"/>
      <c r="BQK245" s="4"/>
      <c r="BQL245" s="4"/>
      <c r="BQM245" s="4"/>
      <c r="BQN245" s="4"/>
      <c r="BQO245" s="4"/>
      <c r="BQP245" s="4"/>
      <c r="BQQ245" s="4"/>
      <c r="BQR245" s="4"/>
      <c r="BQS245" s="4"/>
      <c r="BQT245" s="4"/>
      <c r="BQU245" s="4"/>
      <c r="BQV245" s="4"/>
      <c r="BQW245" s="4"/>
      <c r="BQX245" s="4"/>
      <c r="BQY245" s="4"/>
      <c r="BQZ245" s="4"/>
      <c r="BRA245" s="4"/>
      <c r="BRB245" s="4"/>
      <c r="BRC245" s="4"/>
      <c r="BRD245" s="4"/>
      <c r="BRE245" s="4"/>
      <c r="BRF245" s="4"/>
      <c r="BRG245" s="4"/>
      <c r="BRH245" s="4"/>
      <c r="BRI245" s="4"/>
      <c r="BRJ245" s="4"/>
      <c r="BRK245" s="4"/>
      <c r="BRL245" s="4"/>
      <c r="BRM245" s="4"/>
      <c r="BRN245" s="4"/>
      <c r="BRO245" s="4"/>
      <c r="BRP245" s="4"/>
      <c r="BRQ245" s="4"/>
      <c r="BRR245" s="4"/>
      <c r="BRS245" s="4"/>
      <c r="BRT245" s="4"/>
      <c r="BRU245" s="4"/>
      <c r="BRV245" s="4"/>
      <c r="BRW245" s="4"/>
      <c r="BRX245" s="4"/>
      <c r="BRY245" s="4"/>
      <c r="BRZ245" s="4"/>
      <c r="BSA245" s="4"/>
      <c r="BSB245" s="4"/>
      <c r="BSC245" s="4"/>
      <c r="BSD245" s="4"/>
      <c r="BSE245" s="4"/>
      <c r="BSF245" s="4"/>
      <c r="BSG245" s="4"/>
      <c r="BSH245" s="4"/>
      <c r="BSI245" s="4"/>
      <c r="BSJ245" s="4"/>
      <c r="BSK245" s="4"/>
      <c r="BSL245" s="4"/>
      <c r="BSM245" s="4"/>
      <c r="BSN245" s="4"/>
      <c r="BSO245" s="4"/>
      <c r="BSP245" s="4"/>
      <c r="BSQ245" s="4"/>
      <c r="BSR245" s="4"/>
      <c r="BSS245" s="4"/>
      <c r="BST245" s="4"/>
      <c r="BSU245" s="4"/>
      <c r="BSV245" s="4"/>
      <c r="BSW245" s="4"/>
      <c r="BSX245" s="4"/>
      <c r="BSY245" s="4"/>
      <c r="BSZ245" s="4"/>
      <c r="BTA245" s="4"/>
      <c r="BTB245" s="4"/>
      <c r="BTC245" s="4"/>
      <c r="BTD245" s="4"/>
      <c r="BTE245" s="4"/>
      <c r="BTF245" s="4"/>
      <c r="BTG245" s="4"/>
      <c r="BTH245" s="4"/>
      <c r="BTI245" s="4"/>
      <c r="BTJ245" s="4"/>
      <c r="BTK245" s="4"/>
      <c r="BTL245" s="4"/>
      <c r="BTM245" s="4"/>
      <c r="BTN245" s="4"/>
      <c r="BTO245" s="4"/>
      <c r="BTP245" s="4"/>
      <c r="BTQ245" s="4"/>
      <c r="BTR245" s="4"/>
      <c r="BTS245" s="4"/>
      <c r="BTT245" s="4"/>
      <c r="BTU245" s="4"/>
      <c r="BTV245" s="4"/>
      <c r="BTW245" s="4"/>
      <c r="BTX245" s="4"/>
      <c r="BTY245" s="4"/>
      <c r="BTZ245" s="4"/>
      <c r="BUA245" s="4"/>
      <c r="BUB245" s="4"/>
      <c r="BUC245" s="4"/>
      <c r="BUD245" s="4"/>
      <c r="BUE245" s="4"/>
      <c r="BUF245" s="4"/>
      <c r="BUG245" s="4"/>
      <c r="BUH245" s="4"/>
      <c r="BUI245" s="4"/>
      <c r="BUJ245" s="4"/>
      <c r="BUK245" s="4"/>
      <c r="BUL245" s="4"/>
      <c r="BUM245" s="4"/>
      <c r="BUN245" s="4"/>
      <c r="BUO245" s="4"/>
      <c r="BUP245" s="4"/>
      <c r="BUQ245" s="4"/>
      <c r="BUR245" s="4"/>
      <c r="BUS245" s="4"/>
      <c r="BUT245" s="4"/>
      <c r="BUU245" s="4"/>
      <c r="BUV245" s="4"/>
      <c r="BUW245" s="4"/>
      <c r="BUX245" s="4"/>
      <c r="BUY245" s="4"/>
      <c r="BUZ245" s="4"/>
      <c r="BVA245" s="4"/>
      <c r="BVB245" s="4"/>
      <c r="BVC245" s="4"/>
      <c r="BVD245" s="4"/>
      <c r="BVE245" s="4"/>
      <c r="BVF245" s="4"/>
      <c r="BVG245" s="4"/>
      <c r="BVH245" s="4"/>
      <c r="BVI245" s="4"/>
      <c r="BVJ245" s="4"/>
      <c r="BVK245" s="4"/>
      <c r="BVL245" s="4"/>
      <c r="BVM245" s="4"/>
      <c r="BVN245" s="4"/>
      <c r="BVO245" s="4"/>
      <c r="BVP245" s="4"/>
      <c r="BVQ245" s="4"/>
      <c r="BVR245" s="4"/>
      <c r="BVS245" s="4"/>
      <c r="BVT245" s="4"/>
      <c r="BVU245" s="4"/>
      <c r="BVV245" s="4"/>
      <c r="BVW245" s="4"/>
      <c r="BVX245" s="4"/>
      <c r="BVY245" s="4"/>
      <c r="BVZ245" s="4"/>
      <c r="BWA245" s="4"/>
      <c r="BWB245" s="4"/>
      <c r="BWC245" s="4"/>
      <c r="BWD245" s="4"/>
      <c r="BWE245" s="4"/>
      <c r="BWF245" s="4"/>
      <c r="BWG245" s="4"/>
      <c r="BWH245" s="4"/>
      <c r="BWI245" s="4"/>
      <c r="BWJ245" s="4"/>
      <c r="BWK245" s="4"/>
      <c r="BWL245" s="4"/>
      <c r="BWM245" s="4"/>
      <c r="BWN245" s="4"/>
      <c r="BWO245" s="4"/>
      <c r="BWP245" s="4"/>
      <c r="BWQ245" s="4"/>
      <c r="BWR245" s="4"/>
      <c r="BWS245" s="4"/>
      <c r="BWT245" s="4"/>
      <c r="BWU245" s="4"/>
      <c r="BWV245" s="4"/>
      <c r="BWW245" s="4"/>
      <c r="BWX245" s="4"/>
      <c r="BWY245" s="4"/>
      <c r="BWZ245" s="4"/>
      <c r="BXA245" s="4"/>
      <c r="BXB245" s="4"/>
      <c r="BXC245" s="4"/>
      <c r="BXD245" s="4"/>
      <c r="BXE245" s="4"/>
      <c r="BXF245" s="4"/>
      <c r="BXG245" s="4"/>
      <c r="BXH245" s="4"/>
      <c r="BXI245" s="4"/>
      <c r="BXJ245" s="4"/>
      <c r="BXK245" s="4"/>
      <c r="BXL245" s="4"/>
      <c r="BXM245" s="4"/>
      <c r="BXN245" s="4"/>
      <c r="BXO245" s="4"/>
      <c r="BXP245" s="4"/>
      <c r="BXQ245" s="4"/>
      <c r="BXR245" s="4"/>
      <c r="BXS245" s="4"/>
      <c r="BXT245" s="4"/>
      <c r="BXU245" s="4"/>
      <c r="BXV245" s="4"/>
      <c r="BXW245" s="4"/>
      <c r="BXX245" s="4"/>
      <c r="BXY245" s="4"/>
      <c r="BXZ245" s="4"/>
      <c r="BYA245" s="4"/>
      <c r="BYB245" s="4"/>
      <c r="BYC245" s="4"/>
      <c r="BYD245" s="4"/>
      <c r="BYE245" s="4"/>
      <c r="BYF245" s="4"/>
      <c r="BYG245" s="4"/>
      <c r="BYH245" s="4"/>
      <c r="BYI245" s="4"/>
      <c r="BYJ245" s="4"/>
      <c r="BYK245" s="4"/>
      <c r="BYL245" s="4"/>
      <c r="BYM245" s="4"/>
      <c r="BYN245" s="4"/>
      <c r="BYO245" s="4"/>
      <c r="BYP245" s="4"/>
      <c r="BYQ245" s="4"/>
      <c r="BYR245" s="4"/>
      <c r="BYS245" s="4"/>
      <c r="BYT245" s="4"/>
      <c r="BYU245" s="4"/>
      <c r="BYV245" s="4"/>
      <c r="BYW245" s="4"/>
      <c r="BYX245" s="4"/>
      <c r="BYY245" s="4"/>
      <c r="BYZ245" s="4"/>
      <c r="BZA245" s="4"/>
      <c r="BZB245" s="4"/>
      <c r="BZC245" s="4"/>
      <c r="BZD245" s="4"/>
      <c r="BZE245" s="4"/>
      <c r="BZF245" s="4"/>
      <c r="BZG245" s="4"/>
      <c r="BZH245" s="4"/>
      <c r="BZI245" s="4"/>
      <c r="BZJ245" s="4"/>
      <c r="BZK245" s="4"/>
      <c r="BZL245" s="4"/>
      <c r="BZM245" s="4"/>
      <c r="BZN245" s="4"/>
      <c r="BZO245" s="4"/>
      <c r="BZP245" s="4"/>
      <c r="BZQ245" s="4"/>
      <c r="BZR245" s="4"/>
      <c r="BZS245" s="4"/>
      <c r="BZT245" s="4"/>
      <c r="BZU245" s="4"/>
      <c r="BZV245" s="4"/>
      <c r="BZW245" s="4"/>
      <c r="BZX245" s="4"/>
      <c r="BZY245" s="4"/>
      <c r="BZZ245" s="4"/>
      <c r="CAA245" s="4"/>
      <c r="CAB245" s="4"/>
      <c r="CAC245" s="4"/>
      <c r="CAD245" s="4"/>
      <c r="CAE245" s="4"/>
      <c r="CAF245" s="4"/>
      <c r="CAG245" s="4"/>
      <c r="CAH245" s="4"/>
      <c r="CAI245" s="4"/>
      <c r="CAJ245" s="4"/>
      <c r="CAK245" s="4"/>
      <c r="CAL245" s="4"/>
      <c r="CAM245" s="4"/>
      <c r="CAN245" s="4"/>
      <c r="CAO245" s="4"/>
      <c r="CAP245" s="4"/>
      <c r="CAQ245" s="4"/>
      <c r="CAR245" s="4"/>
      <c r="CAS245" s="4"/>
      <c r="CAT245" s="4"/>
      <c r="CAU245" s="4"/>
      <c r="CAV245" s="4"/>
      <c r="CAW245" s="4"/>
      <c r="CAX245" s="4"/>
      <c r="CAY245" s="4"/>
      <c r="CAZ245" s="4"/>
      <c r="CBA245" s="4"/>
      <c r="CBB245" s="4"/>
      <c r="CBC245" s="4"/>
      <c r="CBD245" s="4"/>
      <c r="CBE245" s="4"/>
      <c r="CBF245" s="4"/>
      <c r="CBG245" s="4"/>
      <c r="CBH245" s="4"/>
      <c r="CBI245" s="4"/>
      <c r="CBJ245" s="4"/>
      <c r="CBK245" s="4"/>
      <c r="CBL245" s="4"/>
      <c r="CBM245" s="4"/>
      <c r="CBN245" s="4"/>
      <c r="CBO245" s="4"/>
      <c r="CBP245" s="4"/>
      <c r="CBQ245" s="4"/>
      <c r="CBR245" s="4"/>
      <c r="CBS245" s="4"/>
      <c r="CBT245" s="4"/>
      <c r="CBU245" s="4"/>
      <c r="CBV245" s="4"/>
      <c r="CBW245" s="4"/>
      <c r="CBX245" s="4"/>
      <c r="CBY245" s="4"/>
      <c r="CBZ245" s="4"/>
      <c r="CCA245" s="4"/>
      <c r="CCB245" s="4"/>
      <c r="CCC245" s="4"/>
      <c r="CCD245" s="4"/>
      <c r="CCE245" s="4"/>
      <c r="CCF245" s="4"/>
      <c r="CCG245" s="4"/>
      <c r="CCH245" s="4"/>
      <c r="CCI245" s="4"/>
      <c r="CCJ245" s="4"/>
      <c r="CCK245" s="4"/>
      <c r="CCL245" s="4"/>
      <c r="CCM245" s="4"/>
      <c r="CCN245" s="4"/>
      <c r="CCO245" s="4"/>
      <c r="CCP245" s="4"/>
      <c r="CCQ245" s="4"/>
      <c r="CCR245" s="4"/>
      <c r="CCS245" s="4"/>
      <c r="CCT245" s="4"/>
      <c r="CCU245" s="4"/>
      <c r="CCV245" s="4"/>
      <c r="CCW245" s="4"/>
      <c r="CCX245" s="4"/>
      <c r="CCY245" s="4"/>
      <c r="CCZ245" s="4"/>
      <c r="CDA245" s="4"/>
      <c r="CDB245" s="4"/>
      <c r="CDC245" s="4"/>
      <c r="CDD245" s="4"/>
      <c r="CDE245" s="4"/>
      <c r="CDF245" s="4"/>
      <c r="CDG245" s="4"/>
      <c r="CDH245" s="4"/>
      <c r="CDI245" s="4"/>
      <c r="CDJ245" s="4"/>
      <c r="CDK245" s="4"/>
      <c r="CDL245" s="4"/>
      <c r="CDM245" s="4"/>
      <c r="CDN245" s="4"/>
      <c r="CDO245" s="4"/>
      <c r="CDP245" s="4"/>
      <c r="CDQ245" s="4"/>
      <c r="CDR245" s="4"/>
      <c r="CDS245" s="4"/>
      <c r="CDT245" s="4"/>
      <c r="CDU245" s="4"/>
      <c r="CDV245" s="4"/>
      <c r="CDW245" s="4"/>
      <c r="CDX245" s="4"/>
      <c r="CDY245" s="4"/>
      <c r="CDZ245" s="4"/>
      <c r="CEA245" s="4"/>
      <c r="CEB245" s="4"/>
      <c r="CEC245" s="4"/>
      <c r="CED245" s="4"/>
      <c r="CEE245" s="4"/>
      <c r="CEF245" s="4"/>
      <c r="CEG245" s="4"/>
      <c r="CEH245" s="4"/>
      <c r="CEI245" s="4"/>
      <c r="CEJ245" s="4"/>
      <c r="CEK245" s="4"/>
      <c r="CEL245" s="4"/>
      <c r="CEM245" s="4"/>
      <c r="CEN245" s="4"/>
      <c r="CEO245" s="4"/>
      <c r="CEP245" s="4"/>
      <c r="CEQ245" s="4"/>
      <c r="CER245" s="4"/>
      <c r="CES245" s="4"/>
      <c r="CET245" s="4"/>
      <c r="CEU245" s="4"/>
      <c r="CEV245" s="4"/>
      <c r="CEW245" s="4"/>
      <c r="CEX245" s="4"/>
      <c r="CEY245" s="4"/>
      <c r="CEZ245" s="4"/>
      <c r="CFA245" s="4"/>
      <c r="CFB245" s="4"/>
      <c r="CFC245" s="4"/>
      <c r="CFD245" s="4"/>
      <c r="CFE245" s="4"/>
      <c r="CFF245" s="4"/>
      <c r="CFG245" s="4"/>
      <c r="CFH245" s="4"/>
      <c r="CFI245" s="4"/>
      <c r="CFJ245" s="4"/>
      <c r="CFK245" s="4"/>
      <c r="CFL245" s="4"/>
      <c r="CFM245" s="4"/>
      <c r="CFN245" s="4"/>
      <c r="CFO245" s="4"/>
      <c r="CFP245" s="4"/>
      <c r="CFQ245" s="4"/>
      <c r="CFR245" s="4"/>
      <c r="CFS245" s="4"/>
      <c r="CFT245" s="4"/>
      <c r="CFU245" s="4"/>
      <c r="CFV245" s="4"/>
      <c r="CFW245" s="4"/>
      <c r="CFX245" s="4"/>
      <c r="CFY245" s="4"/>
      <c r="CFZ245" s="4"/>
      <c r="CGA245" s="4"/>
      <c r="CGB245" s="4"/>
      <c r="CGC245" s="4"/>
      <c r="CGD245" s="4"/>
      <c r="CGE245" s="4"/>
      <c r="CGF245" s="4"/>
      <c r="CGG245" s="4"/>
      <c r="CGH245" s="4"/>
      <c r="CGI245" s="4"/>
      <c r="CGJ245" s="4"/>
      <c r="CGK245" s="4"/>
      <c r="CGL245" s="4"/>
      <c r="CGM245" s="4"/>
      <c r="CGN245" s="4"/>
      <c r="CGO245" s="4"/>
      <c r="CGP245" s="4"/>
      <c r="CGQ245" s="4"/>
      <c r="CGR245" s="4"/>
      <c r="CGS245" s="4"/>
      <c r="CGT245" s="4"/>
      <c r="CGU245" s="4"/>
      <c r="CGV245" s="4"/>
      <c r="CGW245" s="4"/>
      <c r="CGX245" s="4"/>
      <c r="CGY245" s="4"/>
      <c r="CGZ245" s="4"/>
      <c r="CHA245" s="4"/>
      <c r="CHB245" s="4"/>
      <c r="CHC245" s="4"/>
      <c r="CHD245" s="4"/>
      <c r="CHE245" s="4"/>
      <c r="CHF245" s="4"/>
      <c r="CHG245" s="4"/>
      <c r="CHH245" s="4"/>
      <c r="CHI245" s="4"/>
      <c r="CHJ245" s="4"/>
      <c r="CHK245" s="4"/>
      <c r="CHL245" s="4"/>
      <c r="CHM245" s="4"/>
      <c r="CHN245" s="4"/>
      <c r="CHO245" s="4"/>
      <c r="CHP245" s="4"/>
      <c r="CHQ245" s="4"/>
      <c r="CHR245" s="4"/>
      <c r="CHS245" s="4"/>
      <c r="CHT245" s="4"/>
      <c r="CHU245" s="4"/>
      <c r="CHV245" s="4"/>
      <c r="CHW245" s="4"/>
      <c r="CHX245" s="4"/>
      <c r="CHY245" s="4"/>
      <c r="CHZ245" s="4"/>
      <c r="CIA245" s="4"/>
      <c r="CIB245" s="4"/>
      <c r="CIC245" s="4"/>
      <c r="CID245" s="4"/>
      <c r="CIE245" s="4"/>
      <c r="CIF245" s="4"/>
      <c r="CIG245" s="4"/>
      <c r="CIH245" s="4"/>
      <c r="CII245" s="4"/>
      <c r="CIJ245" s="4"/>
      <c r="CIK245" s="4"/>
      <c r="CIL245" s="4"/>
      <c r="CIM245" s="4"/>
      <c r="CIN245" s="4"/>
      <c r="CIO245" s="4"/>
      <c r="CIP245" s="4"/>
      <c r="CIQ245" s="4"/>
      <c r="CIR245" s="4"/>
      <c r="CIS245" s="4"/>
      <c r="CIT245" s="4"/>
      <c r="CIU245" s="4"/>
      <c r="CIV245" s="4"/>
      <c r="CIW245" s="4"/>
      <c r="CIX245" s="4"/>
      <c r="CIY245" s="4"/>
      <c r="CIZ245" s="4"/>
      <c r="CJA245" s="4"/>
      <c r="CJB245" s="4"/>
      <c r="CJC245" s="4"/>
      <c r="CJD245" s="4"/>
      <c r="CJE245" s="4"/>
      <c r="CJF245" s="4"/>
      <c r="CJG245" s="4"/>
      <c r="CJH245" s="4"/>
      <c r="CJI245" s="4"/>
      <c r="CJJ245" s="4"/>
      <c r="CJK245" s="4"/>
      <c r="CJL245" s="4"/>
      <c r="CJM245" s="4"/>
      <c r="CJN245" s="4"/>
      <c r="CJO245" s="4"/>
      <c r="CJP245" s="4"/>
      <c r="CJQ245" s="4"/>
      <c r="CJR245" s="4"/>
      <c r="CJS245" s="4"/>
      <c r="CJT245" s="4"/>
      <c r="CJU245" s="4"/>
      <c r="CJV245" s="4"/>
      <c r="CJW245" s="4"/>
      <c r="CJX245" s="4"/>
      <c r="CJY245" s="4"/>
      <c r="CJZ245" s="4"/>
      <c r="CKA245" s="4"/>
      <c r="CKB245" s="4"/>
      <c r="CKC245" s="4"/>
      <c r="CKD245" s="4"/>
      <c r="CKE245" s="4"/>
      <c r="CKF245" s="4"/>
      <c r="CKG245" s="4"/>
      <c r="CKH245" s="4"/>
      <c r="CKI245" s="4"/>
      <c r="CKJ245" s="4"/>
      <c r="CKK245" s="4"/>
      <c r="CKL245" s="4"/>
      <c r="CKM245" s="4"/>
      <c r="CKN245" s="4"/>
      <c r="CKO245" s="4"/>
      <c r="CKP245" s="4"/>
      <c r="CKQ245" s="4"/>
      <c r="CKR245" s="4"/>
      <c r="CKS245" s="4"/>
      <c r="CKT245" s="4"/>
      <c r="CKU245" s="4"/>
      <c r="CKV245" s="4"/>
      <c r="CKW245" s="4"/>
      <c r="CKX245" s="4"/>
      <c r="CKY245" s="4"/>
      <c r="CKZ245" s="4"/>
      <c r="CLA245" s="4"/>
      <c r="CLB245" s="4"/>
      <c r="CLC245" s="4"/>
      <c r="CLD245" s="4"/>
      <c r="CLE245" s="4"/>
      <c r="CLF245" s="4"/>
      <c r="CLG245" s="4"/>
      <c r="CLH245" s="4"/>
      <c r="CLI245" s="4"/>
      <c r="CLJ245" s="4"/>
      <c r="CLK245" s="4"/>
      <c r="CLL245" s="4"/>
      <c r="CLM245" s="4"/>
      <c r="CLN245" s="4"/>
      <c r="CLO245" s="4"/>
      <c r="CLP245" s="4"/>
      <c r="CLQ245" s="4"/>
      <c r="CLR245" s="4"/>
      <c r="CLS245" s="4"/>
      <c r="CLT245" s="4"/>
      <c r="CLU245" s="4"/>
      <c r="CLV245" s="4"/>
      <c r="CLW245" s="4"/>
      <c r="CLX245" s="4"/>
      <c r="CLY245" s="4"/>
      <c r="CLZ245" s="4"/>
      <c r="CMA245" s="4"/>
      <c r="CMB245" s="4"/>
      <c r="CMC245" s="4"/>
      <c r="CMD245" s="4"/>
      <c r="CME245" s="4"/>
      <c r="CMF245" s="4"/>
      <c r="CMG245" s="4"/>
      <c r="CMH245" s="4"/>
      <c r="CMI245" s="4"/>
      <c r="CMJ245" s="4"/>
      <c r="CMK245" s="4"/>
      <c r="CML245" s="4"/>
      <c r="CMM245" s="4"/>
      <c r="CMN245" s="4"/>
      <c r="CMO245" s="4"/>
      <c r="CMP245" s="4"/>
      <c r="CMQ245" s="4"/>
      <c r="CMR245" s="4"/>
      <c r="CMS245" s="4"/>
      <c r="CMT245" s="4"/>
      <c r="CMU245" s="4"/>
      <c r="CMV245" s="4"/>
      <c r="CMW245" s="4"/>
      <c r="CMX245" s="4"/>
      <c r="CMY245" s="4"/>
      <c r="CMZ245" s="4"/>
      <c r="CNA245" s="4"/>
      <c r="CNB245" s="4"/>
      <c r="CNC245" s="4"/>
      <c r="CND245" s="4"/>
      <c r="CNE245" s="4"/>
      <c r="CNF245" s="4"/>
      <c r="CNG245" s="4"/>
      <c r="CNH245" s="4"/>
      <c r="CNI245" s="4"/>
      <c r="CNJ245" s="4"/>
      <c r="CNK245" s="4"/>
      <c r="CNL245" s="4"/>
      <c r="CNM245" s="4"/>
      <c r="CNN245" s="4"/>
      <c r="CNO245" s="4"/>
      <c r="CNP245" s="4"/>
      <c r="CNQ245" s="4"/>
      <c r="CNR245" s="4"/>
      <c r="CNS245" s="4"/>
      <c r="CNT245" s="4"/>
      <c r="CNU245" s="4"/>
      <c r="CNV245" s="4"/>
      <c r="CNW245" s="4"/>
      <c r="CNX245" s="4"/>
      <c r="CNY245" s="4"/>
      <c r="CNZ245" s="4"/>
      <c r="COA245" s="4"/>
      <c r="COB245" s="4"/>
      <c r="COC245" s="4"/>
      <c r="COD245" s="4"/>
      <c r="COE245" s="4"/>
      <c r="COF245" s="4"/>
      <c r="COG245" s="4"/>
      <c r="COH245" s="4"/>
      <c r="COI245" s="4"/>
      <c r="COJ245" s="4"/>
      <c r="COK245" s="4"/>
      <c r="COL245" s="4"/>
      <c r="COM245" s="4"/>
      <c r="CON245" s="4"/>
      <c r="COO245" s="4"/>
      <c r="COP245" s="4"/>
      <c r="COQ245" s="4"/>
      <c r="COR245" s="4"/>
      <c r="COS245" s="4"/>
      <c r="COT245" s="4"/>
      <c r="COU245" s="4"/>
      <c r="COV245" s="4"/>
      <c r="COW245" s="4"/>
      <c r="COX245" s="4"/>
      <c r="COY245" s="4"/>
      <c r="COZ245" s="4"/>
      <c r="CPA245" s="4"/>
      <c r="CPB245" s="4"/>
      <c r="CPC245" s="4"/>
      <c r="CPD245" s="4"/>
      <c r="CPE245" s="4"/>
      <c r="CPF245" s="4"/>
      <c r="CPG245" s="4"/>
      <c r="CPH245" s="4"/>
      <c r="CPI245" s="4"/>
      <c r="CPJ245" s="4"/>
      <c r="CPK245" s="4"/>
      <c r="CPL245" s="4"/>
      <c r="CPM245" s="4"/>
      <c r="CPN245" s="4"/>
      <c r="CPO245" s="4"/>
      <c r="CPP245" s="4"/>
      <c r="CPQ245" s="4"/>
      <c r="CPR245" s="4"/>
      <c r="CPS245" s="4"/>
      <c r="CPT245" s="4"/>
      <c r="CPU245" s="4"/>
      <c r="CPV245" s="4"/>
      <c r="CPW245" s="4"/>
      <c r="CPX245" s="4"/>
      <c r="CPY245" s="4"/>
      <c r="CPZ245" s="4"/>
      <c r="CQA245" s="4"/>
      <c r="CQB245" s="4"/>
      <c r="CQC245" s="4"/>
      <c r="CQD245" s="4"/>
      <c r="CQE245" s="4"/>
      <c r="CQF245" s="4"/>
      <c r="CQG245" s="4"/>
      <c r="CQH245" s="4"/>
      <c r="CQI245" s="4"/>
      <c r="CQJ245" s="4"/>
      <c r="CQK245" s="4"/>
      <c r="CQL245" s="4"/>
      <c r="CQM245" s="4"/>
      <c r="CQN245" s="4"/>
      <c r="CQO245" s="4"/>
      <c r="CQP245" s="4"/>
      <c r="CQQ245" s="4"/>
      <c r="CQR245" s="4"/>
      <c r="CQS245" s="4"/>
      <c r="CQT245" s="4"/>
      <c r="CQU245" s="4"/>
      <c r="CQV245" s="4"/>
      <c r="CQW245" s="4"/>
      <c r="CQX245" s="4"/>
      <c r="CQY245" s="4"/>
      <c r="CQZ245" s="4"/>
      <c r="CRA245" s="4"/>
      <c r="CRB245" s="4"/>
      <c r="CRC245" s="4"/>
      <c r="CRD245" s="4"/>
      <c r="CRE245" s="4"/>
      <c r="CRF245" s="4"/>
      <c r="CRG245" s="4"/>
      <c r="CRH245" s="4"/>
      <c r="CRI245" s="4"/>
      <c r="CRJ245" s="4"/>
      <c r="CRK245" s="4"/>
      <c r="CRL245" s="4"/>
      <c r="CRM245" s="4"/>
      <c r="CRN245" s="4"/>
      <c r="CRO245" s="4"/>
      <c r="CRP245" s="4"/>
      <c r="CRQ245" s="4"/>
      <c r="CRR245" s="4"/>
      <c r="CRS245" s="4"/>
      <c r="CRT245" s="4"/>
      <c r="CRU245" s="4"/>
      <c r="CRV245" s="4"/>
      <c r="CRW245" s="4"/>
      <c r="CRX245" s="4"/>
      <c r="CRY245" s="4"/>
      <c r="CRZ245" s="4"/>
      <c r="CSA245" s="4"/>
      <c r="CSB245" s="4"/>
      <c r="CSC245" s="4"/>
      <c r="CSD245" s="4"/>
      <c r="CSE245" s="4"/>
      <c r="CSF245" s="4"/>
      <c r="CSG245" s="4"/>
      <c r="CSH245" s="4"/>
      <c r="CSI245" s="4"/>
      <c r="CSJ245" s="4"/>
      <c r="CSK245" s="4"/>
      <c r="CSL245" s="4"/>
      <c r="CSM245" s="4"/>
      <c r="CSN245" s="4"/>
      <c r="CSO245" s="4"/>
      <c r="CSP245" s="4"/>
      <c r="CSQ245" s="4"/>
      <c r="CSR245" s="4"/>
      <c r="CSS245" s="4"/>
      <c r="CST245" s="4"/>
      <c r="CSU245" s="4"/>
      <c r="CSV245" s="4"/>
      <c r="CSW245" s="4"/>
      <c r="CSX245" s="4"/>
      <c r="CSY245" s="4"/>
      <c r="CSZ245" s="4"/>
      <c r="CTA245" s="4"/>
      <c r="CTB245" s="4"/>
      <c r="CTC245" s="4"/>
      <c r="CTD245" s="4"/>
      <c r="CTE245" s="4"/>
      <c r="CTF245" s="4"/>
      <c r="CTG245" s="4"/>
      <c r="CTH245" s="4"/>
      <c r="CTI245" s="4"/>
      <c r="CTJ245" s="4"/>
      <c r="CTK245" s="4"/>
      <c r="CTL245" s="4"/>
      <c r="CTM245" s="4"/>
      <c r="CTN245" s="4"/>
      <c r="CTO245" s="4"/>
      <c r="CTP245" s="4"/>
      <c r="CTQ245" s="4"/>
      <c r="CTR245" s="4"/>
      <c r="CTS245" s="4"/>
      <c r="CTT245" s="4"/>
      <c r="CTU245" s="4"/>
      <c r="CTV245" s="4"/>
      <c r="CTW245" s="4"/>
      <c r="CTX245" s="4"/>
      <c r="CTY245" s="4"/>
      <c r="CTZ245" s="4"/>
      <c r="CUA245" s="4"/>
      <c r="CUB245" s="4"/>
      <c r="CUC245" s="4"/>
      <c r="CUD245" s="4"/>
      <c r="CUE245" s="4"/>
      <c r="CUF245" s="4"/>
      <c r="CUG245" s="4"/>
      <c r="CUH245" s="4"/>
      <c r="CUI245" s="4"/>
      <c r="CUJ245" s="4"/>
      <c r="CUK245" s="4"/>
      <c r="CUL245" s="4"/>
      <c r="CUM245" s="4"/>
      <c r="CUN245" s="4"/>
      <c r="CUO245" s="4"/>
      <c r="CUP245" s="4"/>
      <c r="CUQ245" s="4"/>
      <c r="CUR245" s="4"/>
      <c r="CUS245" s="4"/>
      <c r="CUT245" s="4"/>
      <c r="CUU245" s="4"/>
      <c r="CUV245" s="4"/>
      <c r="CUW245" s="4"/>
      <c r="CUX245" s="4"/>
      <c r="CUY245" s="4"/>
      <c r="CUZ245" s="4"/>
      <c r="CVA245" s="4"/>
      <c r="CVB245" s="4"/>
      <c r="CVC245" s="4"/>
      <c r="CVD245" s="4"/>
      <c r="CVE245" s="4"/>
      <c r="CVF245" s="4"/>
      <c r="CVG245" s="4"/>
      <c r="CVH245" s="4"/>
      <c r="CVI245" s="4"/>
      <c r="CVJ245" s="4"/>
      <c r="CVK245" s="4"/>
      <c r="CVL245" s="4"/>
      <c r="CVM245" s="4"/>
      <c r="CVN245" s="4"/>
      <c r="CVO245" s="4"/>
      <c r="CVP245" s="4"/>
      <c r="CVQ245" s="4"/>
      <c r="CVR245" s="4"/>
      <c r="CVS245" s="4"/>
      <c r="CVT245" s="4"/>
      <c r="CVU245" s="4"/>
      <c r="CVV245" s="4"/>
      <c r="CVW245" s="4"/>
      <c r="CVX245" s="4"/>
      <c r="CVY245" s="4"/>
      <c r="CVZ245" s="4"/>
      <c r="CWA245" s="4"/>
      <c r="CWB245" s="4"/>
      <c r="CWC245" s="4"/>
      <c r="CWD245" s="4"/>
      <c r="CWE245" s="4"/>
      <c r="CWF245" s="4"/>
      <c r="CWG245" s="4"/>
      <c r="CWH245" s="4"/>
      <c r="CWI245" s="4"/>
      <c r="CWJ245" s="4"/>
      <c r="CWK245" s="4"/>
      <c r="CWL245" s="4"/>
      <c r="CWM245" s="4"/>
      <c r="CWN245" s="4"/>
      <c r="CWO245" s="4"/>
      <c r="CWP245" s="4"/>
      <c r="CWQ245" s="4"/>
      <c r="CWR245" s="4"/>
      <c r="CWS245" s="4"/>
      <c r="CWT245" s="4"/>
      <c r="CWU245" s="4"/>
      <c r="CWV245" s="4"/>
      <c r="CWW245" s="4"/>
      <c r="CWX245" s="4"/>
      <c r="CWY245" s="4"/>
      <c r="CWZ245" s="4"/>
      <c r="CXA245" s="4"/>
      <c r="CXB245" s="4"/>
      <c r="CXC245" s="4"/>
      <c r="CXD245" s="4"/>
      <c r="CXE245" s="4"/>
      <c r="CXF245" s="4"/>
      <c r="CXG245" s="4"/>
      <c r="CXH245" s="4"/>
      <c r="CXI245" s="4"/>
      <c r="CXJ245" s="4"/>
      <c r="CXK245" s="4"/>
      <c r="CXL245" s="4"/>
      <c r="CXM245" s="4"/>
      <c r="CXN245" s="4"/>
      <c r="CXO245" s="4"/>
      <c r="CXP245" s="4"/>
      <c r="CXQ245" s="4"/>
      <c r="CXR245" s="4"/>
      <c r="CXS245" s="4"/>
      <c r="CXT245" s="4"/>
      <c r="CXU245" s="4"/>
      <c r="CXV245" s="4"/>
      <c r="CXW245" s="4"/>
      <c r="CXX245" s="4"/>
      <c r="CXY245" s="4"/>
      <c r="CXZ245" s="4"/>
      <c r="CYA245" s="4"/>
      <c r="CYB245" s="4"/>
      <c r="CYC245" s="4"/>
      <c r="CYD245" s="4"/>
      <c r="CYE245" s="4"/>
      <c r="CYF245" s="4"/>
      <c r="CYG245" s="4"/>
      <c r="CYH245" s="4"/>
      <c r="CYI245" s="4"/>
      <c r="CYJ245" s="4"/>
      <c r="CYK245" s="4"/>
      <c r="CYL245" s="4"/>
      <c r="CYM245" s="4"/>
      <c r="CYN245" s="4"/>
      <c r="CYO245" s="4"/>
      <c r="CYP245" s="4"/>
      <c r="CYQ245" s="4"/>
      <c r="CYR245" s="4"/>
      <c r="CYS245" s="4"/>
      <c r="CYT245" s="4"/>
      <c r="CYU245" s="4"/>
      <c r="CYV245" s="4"/>
      <c r="CYW245" s="4"/>
      <c r="CYX245" s="4"/>
      <c r="CYY245" s="4"/>
      <c r="CYZ245" s="4"/>
      <c r="CZA245" s="4"/>
      <c r="CZB245" s="4"/>
      <c r="CZC245" s="4"/>
      <c r="CZD245" s="4"/>
      <c r="CZE245" s="4"/>
      <c r="CZF245" s="4"/>
      <c r="CZG245" s="4"/>
      <c r="CZH245" s="4"/>
      <c r="CZI245" s="4"/>
      <c r="CZJ245" s="4"/>
      <c r="CZK245" s="4"/>
      <c r="CZL245" s="4"/>
      <c r="CZM245" s="4"/>
      <c r="CZN245" s="4"/>
      <c r="CZO245" s="4"/>
      <c r="CZP245" s="4"/>
      <c r="CZQ245" s="4"/>
      <c r="CZR245" s="4"/>
      <c r="CZS245" s="4"/>
      <c r="CZT245" s="4"/>
      <c r="CZU245" s="4"/>
      <c r="CZV245" s="4"/>
      <c r="CZW245" s="4"/>
      <c r="CZX245" s="4"/>
      <c r="CZY245" s="4"/>
      <c r="CZZ245" s="4"/>
      <c r="DAA245" s="4"/>
      <c r="DAB245" s="4"/>
      <c r="DAC245" s="4"/>
      <c r="DAD245" s="4"/>
      <c r="DAE245" s="4"/>
      <c r="DAF245" s="4"/>
      <c r="DAG245" s="4"/>
      <c r="DAH245" s="4"/>
      <c r="DAI245" s="4"/>
      <c r="DAJ245" s="4"/>
      <c r="DAK245" s="4"/>
      <c r="DAL245" s="4"/>
      <c r="DAM245" s="4"/>
      <c r="DAN245" s="4"/>
      <c r="DAO245" s="4"/>
      <c r="DAP245" s="4"/>
      <c r="DAQ245" s="4"/>
      <c r="DAR245" s="4"/>
      <c r="DAS245" s="4"/>
      <c r="DAT245" s="4"/>
      <c r="DAU245" s="4"/>
      <c r="DAV245" s="4"/>
      <c r="DAW245" s="4"/>
      <c r="DAX245" s="4"/>
      <c r="DAY245" s="4"/>
      <c r="DAZ245" s="4"/>
      <c r="DBA245" s="4"/>
      <c r="DBB245" s="4"/>
      <c r="DBC245" s="4"/>
      <c r="DBD245" s="4"/>
      <c r="DBE245" s="4"/>
      <c r="DBF245" s="4"/>
      <c r="DBG245" s="4"/>
      <c r="DBH245" s="4"/>
      <c r="DBI245" s="4"/>
      <c r="DBJ245" s="4"/>
      <c r="DBK245" s="4"/>
      <c r="DBL245" s="4"/>
      <c r="DBM245" s="4"/>
      <c r="DBN245" s="4"/>
      <c r="DBO245" s="4"/>
      <c r="DBP245" s="4"/>
      <c r="DBQ245" s="4"/>
      <c r="DBR245" s="4"/>
      <c r="DBS245" s="4"/>
      <c r="DBT245" s="4"/>
      <c r="DBU245" s="4"/>
      <c r="DBV245" s="4"/>
      <c r="DBW245" s="4"/>
      <c r="DBX245" s="4"/>
      <c r="DBY245" s="4"/>
      <c r="DBZ245" s="4"/>
      <c r="DCA245" s="4"/>
      <c r="DCB245" s="4"/>
      <c r="DCC245" s="4"/>
      <c r="DCD245" s="4"/>
      <c r="DCE245" s="4"/>
      <c r="DCF245" s="4"/>
      <c r="DCG245" s="4"/>
      <c r="DCH245" s="4"/>
      <c r="DCI245" s="4"/>
      <c r="DCJ245" s="4"/>
      <c r="DCK245" s="4"/>
      <c r="DCL245" s="4"/>
      <c r="DCM245" s="4"/>
      <c r="DCN245" s="4"/>
      <c r="DCO245" s="4"/>
      <c r="DCP245" s="4"/>
      <c r="DCQ245" s="4"/>
      <c r="DCR245" s="4"/>
      <c r="DCS245" s="4"/>
      <c r="DCT245" s="4"/>
      <c r="DCU245" s="4"/>
      <c r="DCV245" s="4"/>
      <c r="DCW245" s="4"/>
      <c r="DCX245" s="4"/>
      <c r="DCY245" s="4"/>
      <c r="DCZ245" s="4"/>
      <c r="DDA245" s="4"/>
      <c r="DDB245" s="4"/>
      <c r="DDC245" s="4"/>
      <c r="DDD245" s="4"/>
      <c r="DDE245" s="4"/>
      <c r="DDF245" s="4"/>
      <c r="DDG245" s="4"/>
      <c r="DDH245" s="4"/>
      <c r="DDI245" s="4"/>
      <c r="DDJ245" s="4"/>
      <c r="DDK245" s="4"/>
      <c r="DDL245" s="4"/>
      <c r="DDM245" s="4"/>
      <c r="DDN245" s="4"/>
      <c r="DDO245" s="4"/>
      <c r="DDP245" s="4"/>
      <c r="DDQ245" s="4"/>
      <c r="DDR245" s="4"/>
      <c r="DDS245" s="4"/>
      <c r="DDT245" s="4"/>
      <c r="DDU245" s="4"/>
      <c r="DDV245" s="4"/>
      <c r="DDW245" s="4"/>
      <c r="DDX245" s="4"/>
      <c r="DDY245" s="4"/>
      <c r="DDZ245" s="4"/>
      <c r="DEA245" s="4"/>
      <c r="DEB245" s="4"/>
      <c r="DEC245" s="4"/>
      <c r="DED245" s="4"/>
      <c r="DEE245" s="4"/>
      <c r="DEF245" s="4"/>
      <c r="DEG245" s="4"/>
      <c r="DEH245" s="4"/>
      <c r="DEI245" s="4"/>
      <c r="DEJ245" s="4"/>
      <c r="DEK245" s="4"/>
      <c r="DEL245" s="4"/>
      <c r="DEM245" s="4"/>
      <c r="DEN245" s="4"/>
      <c r="DEO245" s="4"/>
      <c r="DEP245" s="4"/>
      <c r="DEQ245" s="4"/>
      <c r="DER245" s="4"/>
      <c r="DES245" s="4"/>
      <c r="DET245" s="4"/>
      <c r="DEU245" s="4"/>
      <c r="DEV245" s="4"/>
      <c r="DEW245" s="4"/>
      <c r="DEX245" s="4"/>
      <c r="DEY245" s="4"/>
      <c r="DEZ245" s="4"/>
      <c r="DFA245" s="4"/>
      <c r="DFB245" s="4"/>
      <c r="DFC245" s="4"/>
      <c r="DFD245" s="4"/>
      <c r="DFE245" s="4"/>
      <c r="DFF245" s="4"/>
      <c r="DFG245" s="4"/>
      <c r="DFH245" s="4"/>
      <c r="DFI245" s="4"/>
      <c r="DFJ245" s="4"/>
      <c r="DFK245" s="4"/>
      <c r="DFL245" s="4"/>
      <c r="DFM245" s="4"/>
      <c r="DFN245" s="4"/>
      <c r="DFO245" s="4"/>
      <c r="DFP245" s="4"/>
      <c r="DFQ245" s="4"/>
      <c r="DFR245" s="4"/>
      <c r="DFS245" s="4"/>
      <c r="DFT245" s="4"/>
      <c r="DFU245" s="4"/>
      <c r="DFV245" s="4"/>
      <c r="DFW245" s="4"/>
      <c r="DFX245" s="4"/>
      <c r="DFY245" s="4"/>
      <c r="DFZ245" s="4"/>
      <c r="DGA245" s="4"/>
      <c r="DGB245" s="4"/>
      <c r="DGC245" s="4"/>
      <c r="DGD245" s="4"/>
      <c r="DGE245" s="4"/>
      <c r="DGF245" s="4"/>
      <c r="DGG245" s="4"/>
      <c r="DGH245" s="4"/>
      <c r="DGI245" s="4"/>
      <c r="DGJ245" s="4"/>
      <c r="DGK245" s="4"/>
      <c r="DGL245" s="4"/>
      <c r="DGM245" s="4"/>
      <c r="DGN245" s="4"/>
      <c r="DGO245" s="4"/>
      <c r="DGP245" s="4"/>
      <c r="DGQ245" s="4"/>
      <c r="DGR245" s="4"/>
      <c r="DGS245" s="4"/>
      <c r="DGT245" s="4"/>
      <c r="DGU245" s="4"/>
      <c r="DGV245" s="4"/>
      <c r="DGW245" s="4"/>
      <c r="DGX245" s="4"/>
      <c r="DGY245" s="4"/>
      <c r="DGZ245" s="4"/>
      <c r="DHA245" s="4"/>
      <c r="DHB245" s="4"/>
      <c r="DHC245" s="4"/>
      <c r="DHD245" s="4"/>
      <c r="DHE245" s="4"/>
      <c r="DHF245" s="4"/>
      <c r="DHG245" s="4"/>
      <c r="DHH245" s="4"/>
      <c r="DHI245" s="4"/>
      <c r="DHJ245" s="4"/>
      <c r="DHK245" s="4"/>
      <c r="DHL245" s="4"/>
      <c r="DHM245" s="4"/>
      <c r="DHN245" s="4"/>
      <c r="DHO245" s="4"/>
      <c r="DHP245" s="4"/>
      <c r="DHQ245" s="4"/>
      <c r="DHR245" s="4"/>
      <c r="DHS245" s="4"/>
      <c r="DHT245" s="4"/>
      <c r="DHU245" s="4"/>
      <c r="DHV245" s="4"/>
      <c r="DHW245" s="4"/>
      <c r="DHX245" s="4"/>
      <c r="DHY245" s="4"/>
      <c r="DHZ245" s="4"/>
      <c r="DIA245" s="4"/>
      <c r="DIB245" s="4"/>
      <c r="DIC245" s="4"/>
      <c r="DID245" s="4"/>
      <c r="DIE245" s="4"/>
      <c r="DIF245" s="4"/>
      <c r="DIG245" s="4"/>
      <c r="DIH245" s="4"/>
      <c r="DII245" s="4"/>
      <c r="DIJ245" s="4"/>
      <c r="DIK245" s="4"/>
      <c r="DIL245" s="4"/>
      <c r="DIM245" s="4"/>
      <c r="DIN245" s="4"/>
      <c r="DIO245" s="4"/>
      <c r="DIP245" s="4"/>
      <c r="DIQ245" s="4"/>
      <c r="DIR245" s="4"/>
      <c r="DIS245" s="4"/>
      <c r="DIT245" s="4"/>
      <c r="DIU245" s="4"/>
      <c r="DIV245" s="4"/>
      <c r="DIW245" s="4"/>
      <c r="DIX245" s="4"/>
      <c r="DIY245" s="4"/>
      <c r="DIZ245" s="4"/>
      <c r="DJA245" s="4"/>
      <c r="DJB245" s="4"/>
      <c r="DJC245" s="4"/>
      <c r="DJD245" s="4"/>
      <c r="DJE245" s="4"/>
      <c r="DJF245" s="4"/>
      <c r="DJG245" s="4"/>
      <c r="DJH245" s="4"/>
      <c r="DJI245" s="4"/>
      <c r="DJJ245" s="4"/>
      <c r="DJK245" s="4"/>
      <c r="DJL245" s="4"/>
      <c r="DJM245" s="4"/>
      <c r="DJN245" s="4"/>
      <c r="DJO245" s="4"/>
      <c r="DJP245" s="4"/>
      <c r="DJQ245" s="4"/>
      <c r="DJR245" s="4"/>
      <c r="DJS245" s="4"/>
      <c r="DJT245" s="4"/>
      <c r="DJU245" s="4"/>
      <c r="DJV245" s="4"/>
      <c r="DJW245" s="4"/>
      <c r="DJX245" s="4"/>
      <c r="DJY245" s="4"/>
      <c r="DJZ245" s="4"/>
      <c r="DKA245" s="4"/>
      <c r="DKB245" s="4"/>
      <c r="DKC245" s="4"/>
      <c r="DKD245" s="4"/>
      <c r="DKE245" s="4"/>
      <c r="DKF245" s="4"/>
      <c r="DKG245" s="4"/>
      <c r="DKH245" s="4"/>
      <c r="DKI245" s="4"/>
      <c r="DKJ245" s="4"/>
      <c r="DKK245" s="4"/>
      <c r="DKL245" s="4"/>
      <c r="DKM245" s="4"/>
      <c r="DKN245" s="4"/>
      <c r="DKO245" s="4"/>
      <c r="DKP245" s="4"/>
      <c r="DKQ245" s="4"/>
      <c r="DKR245" s="4"/>
      <c r="DKS245" s="4"/>
      <c r="DKT245" s="4"/>
      <c r="DKU245" s="4"/>
      <c r="DKV245" s="4"/>
      <c r="DKW245" s="4"/>
      <c r="DKX245" s="4"/>
      <c r="DKY245" s="4"/>
      <c r="DKZ245" s="4"/>
      <c r="DLA245" s="4"/>
      <c r="DLB245" s="4"/>
      <c r="DLC245" s="4"/>
      <c r="DLD245" s="4"/>
      <c r="DLE245" s="4"/>
      <c r="DLF245" s="4"/>
      <c r="DLG245" s="4"/>
      <c r="DLH245" s="4"/>
      <c r="DLI245" s="4"/>
      <c r="DLJ245" s="4"/>
      <c r="DLK245" s="4"/>
      <c r="DLL245" s="4"/>
      <c r="DLM245" s="4"/>
      <c r="DLN245" s="4"/>
      <c r="DLO245" s="4"/>
      <c r="DLP245" s="4"/>
      <c r="DLQ245" s="4"/>
      <c r="DLR245" s="4"/>
      <c r="DLS245" s="4"/>
      <c r="DLT245" s="4"/>
      <c r="DLU245" s="4"/>
      <c r="DLV245" s="4"/>
      <c r="DLW245" s="4"/>
      <c r="DLX245" s="4"/>
      <c r="DLY245" s="4"/>
      <c r="DLZ245" s="4"/>
      <c r="DMA245" s="4"/>
      <c r="DMB245" s="4"/>
      <c r="DMC245" s="4"/>
      <c r="DMD245" s="4"/>
      <c r="DME245" s="4"/>
      <c r="DMF245" s="4"/>
      <c r="DMG245" s="4"/>
      <c r="DMH245" s="4"/>
      <c r="DMI245" s="4"/>
      <c r="DMJ245" s="4"/>
      <c r="DMK245" s="4"/>
      <c r="DML245" s="4"/>
      <c r="DMM245" s="4"/>
      <c r="DMN245" s="4"/>
      <c r="DMO245" s="4"/>
      <c r="DMP245" s="4"/>
      <c r="DMQ245" s="4"/>
      <c r="DMR245" s="4"/>
      <c r="DMS245" s="4"/>
      <c r="DMT245" s="4"/>
      <c r="DMU245" s="4"/>
      <c r="DMV245" s="4"/>
      <c r="DMW245" s="4"/>
      <c r="DMX245" s="4"/>
      <c r="DMY245" s="4"/>
      <c r="DMZ245" s="4"/>
      <c r="DNA245" s="4"/>
      <c r="DNB245" s="4"/>
      <c r="DNC245" s="4"/>
      <c r="DND245" s="4"/>
      <c r="DNE245" s="4"/>
      <c r="DNF245" s="4"/>
      <c r="DNG245" s="4"/>
      <c r="DNH245" s="4"/>
      <c r="DNI245" s="4"/>
      <c r="DNJ245" s="4"/>
      <c r="DNK245" s="4"/>
      <c r="DNL245" s="4"/>
      <c r="DNM245" s="4"/>
      <c r="DNN245" s="4"/>
      <c r="DNO245" s="4"/>
      <c r="DNP245" s="4"/>
      <c r="DNQ245" s="4"/>
      <c r="DNR245" s="4"/>
      <c r="DNS245" s="4"/>
      <c r="DNT245" s="4"/>
      <c r="DNU245" s="4"/>
      <c r="DNV245" s="4"/>
      <c r="DNW245" s="4"/>
      <c r="DNX245" s="4"/>
      <c r="DNY245" s="4"/>
      <c r="DNZ245" s="4"/>
      <c r="DOA245" s="4"/>
      <c r="DOB245" s="4"/>
      <c r="DOC245" s="4"/>
      <c r="DOD245" s="4"/>
      <c r="DOE245" s="4"/>
      <c r="DOF245" s="4"/>
      <c r="DOG245" s="4"/>
      <c r="DOH245" s="4"/>
      <c r="DOI245" s="4"/>
      <c r="DOJ245" s="4"/>
      <c r="DOK245" s="4"/>
      <c r="DOL245" s="4"/>
      <c r="DOM245" s="4"/>
      <c r="DON245" s="4"/>
      <c r="DOO245" s="4"/>
      <c r="DOP245" s="4"/>
      <c r="DOQ245" s="4"/>
      <c r="DOR245" s="4"/>
      <c r="DOS245" s="4"/>
      <c r="DOT245" s="4"/>
      <c r="DOU245" s="4"/>
      <c r="DOV245" s="4"/>
      <c r="DOW245" s="4"/>
      <c r="DOX245" s="4"/>
      <c r="DOY245" s="4"/>
      <c r="DOZ245" s="4"/>
      <c r="DPA245" s="4"/>
      <c r="DPB245" s="4"/>
      <c r="DPC245" s="4"/>
      <c r="DPD245" s="4"/>
      <c r="DPE245" s="4"/>
      <c r="DPF245" s="4"/>
      <c r="DPG245" s="4"/>
      <c r="DPH245" s="4"/>
      <c r="DPI245" s="4"/>
      <c r="DPJ245" s="4"/>
      <c r="DPK245" s="4"/>
      <c r="DPL245" s="4"/>
      <c r="DPM245" s="4"/>
      <c r="DPN245" s="4"/>
      <c r="DPO245" s="4"/>
      <c r="DPP245" s="4"/>
      <c r="DPQ245" s="4"/>
      <c r="DPR245" s="4"/>
      <c r="DPS245" s="4"/>
      <c r="DPT245" s="4"/>
      <c r="DPU245" s="4"/>
      <c r="DPV245" s="4"/>
      <c r="DPW245" s="4"/>
      <c r="DPX245" s="4"/>
      <c r="DPY245" s="4"/>
      <c r="DPZ245" s="4"/>
      <c r="DQA245" s="4"/>
      <c r="DQB245" s="4"/>
      <c r="DQC245" s="4"/>
      <c r="DQD245" s="4"/>
      <c r="DQE245" s="4"/>
      <c r="DQF245" s="4"/>
      <c r="DQG245" s="4"/>
      <c r="DQH245" s="4"/>
      <c r="DQI245" s="4"/>
      <c r="DQJ245" s="4"/>
      <c r="DQK245" s="4"/>
      <c r="DQL245" s="4"/>
      <c r="DQM245" s="4"/>
      <c r="DQN245" s="4"/>
      <c r="DQO245" s="4"/>
      <c r="DQP245" s="4"/>
      <c r="DQQ245" s="4"/>
      <c r="DQR245" s="4"/>
      <c r="DQS245" s="4"/>
      <c r="DQT245" s="4"/>
      <c r="DQU245" s="4"/>
      <c r="DQV245" s="4"/>
      <c r="DQW245" s="4"/>
      <c r="DQX245" s="4"/>
      <c r="DQY245" s="4"/>
      <c r="DQZ245" s="4"/>
      <c r="DRA245" s="4"/>
      <c r="DRB245" s="4"/>
      <c r="DRC245" s="4"/>
      <c r="DRD245" s="4"/>
      <c r="DRE245" s="4"/>
      <c r="DRF245" s="4"/>
      <c r="DRG245" s="4"/>
      <c r="DRH245" s="4"/>
      <c r="DRI245" s="4"/>
      <c r="DRJ245" s="4"/>
      <c r="DRK245" s="4"/>
      <c r="DRL245" s="4"/>
      <c r="DRM245" s="4"/>
      <c r="DRN245" s="4"/>
      <c r="DRO245" s="4"/>
      <c r="DRP245" s="4"/>
      <c r="DRQ245" s="4"/>
      <c r="DRR245" s="4"/>
      <c r="DRS245" s="4"/>
      <c r="DRT245" s="4"/>
      <c r="DRU245" s="4"/>
      <c r="DRV245" s="4"/>
      <c r="DRW245" s="4"/>
      <c r="DRX245" s="4"/>
      <c r="DRY245" s="4"/>
      <c r="DRZ245" s="4"/>
      <c r="DSA245" s="4"/>
      <c r="DSB245" s="4"/>
      <c r="DSC245" s="4"/>
      <c r="DSD245" s="4"/>
      <c r="DSE245" s="4"/>
      <c r="DSF245" s="4"/>
      <c r="DSG245" s="4"/>
      <c r="DSH245" s="4"/>
      <c r="DSI245" s="4"/>
      <c r="DSJ245" s="4"/>
      <c r="DSK245" s="4"/>
      <c r="DSL245" s="4"/>
      <c r="DSM245" s="4"/>
      <c r="DSN245" s="4"/>
      <c r="DSO245" s="4"/>
      <c r="DSP245" s="4"/>
      <c r="DSQ245" s="4"/>
      <c r="DSR245" s="4"/>
      <c r="DSS245" s="4"/>
      <c r="DST245" s="4"/>
      <c r="DSU245" s="4"/>
      <c r="DSV245" s="4"/>
      <c r="DSW245" s="4"/>
      <c r="DSX245" s="4"/>
      <c r="DSY245" s="4"/>
      <c r="DSZ245" s="4"/>
      <c r="DTA245" s="4"/>
      <c r="DTB245" s="4"/>
      <c r="DTC245" s="4"/>
      <c r="DTD245" s="4"/>
      <c r="DTE245" s="4"/>
      <c r="DTF245" s="4"/>
      <c r="DTG245" s="4"/>
      <c r="DTH245" s="4"/>
      <c r="DTI245" s="4"/>
      <c r="DTJ245" s="4"/>
      <c r="DTK245" s="4"/>
      <c r="DTL245" s="4"/>
      <c r="DTM245" s="4"/>
      <c r="DTN245" s="4"/>
      <c r="DTO245" s="4"/>
      <c r="DTP245" s="4"/>
      <c r="DTQ245" s="4"/>
      <c r="DTR245" s="4"/>
      <c r="DTS245" s="4"/>
      <c r="DTT245" s="4"/>
      <c r="DTU245" s="4"/>
      <c r="DTV245" s="4"/>
      <c r="DTW245" s="4"/>
      <c r="DTX245" s="4"/>
      <c r="DTY245" s="4"/>
      <c r="DTZ245" s="4"/>
      <c r="DUA245" s="4"/>
      <c r="DUB245" s="4"/>
      <c r="DUC245" s="4"/>
      <c r="DUD245" s="4"/>
      <c r="DUE245" s="4"/>
      <c r="DUF245" s="4"/>
      <c r="DUG245" s="4"/>
      <c r="DUH245" s="4"/>
      <c r="DUI245" s="4"/>
      <c r="DUJ245" s="4"/>
      <c r="DUK245" s="4"/>
      <c r="DUL245" s="4"/>
      <c r="DUM245" s="4"/>
      <c r="DUN245" s="4"/>
      <c r="DUO245" s="4"/>
      <c r="DUP245" s="4"/>
      <c r="DUQ245" s="4"/>
      <c r="DUR245" s="4"/>
      <c r="DUS245" s="4"/>
      <c r="DUT245" s="4"/>
      <c r="DUU245" s="4"/>
      <c r="DUV245" s="4"/>
      <c r="DUW245" s="4"/>
      <c r="DUX245" s="4"/>
      <c r="DUY245" s="4"/>
      <c r="DUZ245" s="4"/>
      <c r="DVA245" s="4"/>
      <c r="DVB245" s="4"/>
      <c r="DVC245" s="4"/>
      <c r="DVD245" s="4"/>
      <c r="DVE245" s="4"/>
      <c r="DVF245" s="4"/>
      <c r="DVG245" s="4"/>
      <c r="DVH245" s="4"/>
      <c r="DVI245" s="4"/>
      <c r="DVJ245" s="4"/>
      <c r="DVK245" s="4"/>
      <c r="DVL245" s="4"/>
      <c r="DVM245" s="4"/>
      <c r="DVN245" s="4"/>
      <c r="DVO245" s="4"/>
      <c r="DVP245" s="4"/>
      <c r="DVQ245" s="4"/>
      <c r="DVR245" s="4"/>
      <c r="DVS245" s="4"/>
      <c r="DVT245" s="4"/>
      <c r="DVU245" s="4"/>
      <c r="DVV245" s="4"/>
      <c r="DVW245" s="4"/>
      <c r="DVX245" s="4"/>
      <c r="DVY245" s="4"/>
      <c r="DVZ245" s="4"/>
      <c r="DWA245" s="4"/>
      <c r="DWB245" s="4"/>
      <c r="DWC245" s="4"/>
      <c r="DWD245" s="4"/>
      <c r="DWE245" s="4"/>
      <c r="DWF245" s="4"/>
      <c r="DWG245" s="4"/>
      <c r="DWH245" s="4"/>
      <c r="DWI245" s="4"/>
      <c r="DWJ245" s="4"/>
      <c r="DWK245" s="4"/>
      <c r="DWL245" s="4"/>
      <c r="DWM245" s="4"/>
      <c r="DWN245" s="4"/>
      <c r="DWO245" s="4"/>
      <c r="DWP245" s="4"/>
      <c r="DWQ245" s="4"/>
      <c r="DWR245" s="4"/>
      <c r="DWS245" s="4"/>
      <c r="DWT245" s="4"/>
      <c r="DWU245" s="4"/>
      <c r="DWV245" s="4"/>
      <c r="DWW245" s="4"/>
      <c r="DWX245" s="4"/>
      <c r="DWY245" s="4"/>
      <c r="DWZ245" s="4"/>
      <c r="DXA245" s="4"/>
      <c r="DXB245" s="4"/>
      <c r="DXC245" s="4"/>
      <c r="DXD245" s="4"/>
      <c r="DXE245" s="4"/>
      <c r="DXF245" s="4"/>
      <c r="DXG245" s="4"/>
      <c r="DXH245" s="4"/>
      <c r="DXI245" s="4"/>
      <c r="DXJ245" s="4"/>
      <c r="DXK245" s="4"/>
      <c r="DXL245" s="4"/>
      <c r="DXM245" s="4"/>
      <c r="DXN245" s="4"/>
      <c r="DXO245" s="4"/>
      <c r="DXP245" s="4"/>
      <c r="DXQ245" s="4"/>
      <c r="DXR245" s="4"/>
      <c r="DXS245" s="4"/>
      <c r="DXT245" s="4"/>
      <c r="DXU245" s="4"/>
      <c r="DXV245" s="4"/>
      <c r="DXW245" s="4"/>
      <c r="DXX245" s="4"/>
      <c r="DXY245" s="4"/>
      <c r="DXZ245" s="4"/>
      <c r="DYA245" s="4"/>
      <c r="DYB245" s="4"/>
      <c r="DYC245" s="4"/>
      <c r="DYD245" s="4"/>
      <c r="DYE245" s="4"/>
      <c r="DYF245" s="4"/>
      <c r="DYG245" s="4"/>
      <c r="DYH245" s="4"/>
      <c r="DYI245" s="4"/>
      <c r="DYJ245" s="4"/>
      <c r="DYK245" s="4"/>
      <c r="DYL245" s="4"/>
      <c r="DYM245" s="4"/>
      <c r="DYN245" s="4"/>
      <c r="DYO245" s="4"/>
      <c r="DYP245" s="4"/>
      <c r="DYQ245" s="4"/>
      <c r="DYR245" s="4"/>
      <c r="DYS245" s="4"/>
      <c r="DYT245" s="4"/>
      <c r="DYU245" s="4"/>
      <c r="DYV245" s="4"/>
      <c r="DYW245" s="4"/>
      <c r="DYX245" s="4"/>
      <c r="DYY245" s="4"/>
      <c r="DYZ245" s="4"/>
      <c r="DZA245" s="4"/>
      <c r="DZB245" s="4"/>
      <c r="DZC245" s="4"/>
      <c r="DZD245" s="4"/>
      <c r="DZE245" s="4"/>
      <c r="DZF245" s="4"/>
      <c r="DZG245" s="4"/>
      <c r="DZH245" s="4"/>
      <c r="DZI245" s="4"/>
      <c r="DZJ245" s="4"/>
      <c r="DZK245" s="4"/>
      <c r="DZL245" s="4"/>
      <c r="DZM245" s="4"/>
      <c r="DZN245" s="4"/>
      <c r="DZO245" s="4"/>
      <c r="DZP245" s="4"/>
      <c r="DZQ245" s="4"/>
      <c r="DZR245" s="4"/>
      <c r="DZS245" s="4"/>
      <c r="DZT245" s="4"/>
      <c r="DZU245" s="4"/>
      <c r="DZV245" s="4"/>
      <c r="DZW245" s="4"/>
      <c r="DZX245" s="4"/>
      <c r="DZY245" s="4"/>
      <c r="DZZ245" s="4"/>
      <c r="EAA245" s="4"/>
      <c r="EAB245" s="4"/>
      <c r="EAC245" s="4"/>
      <c r="EAD245" s="4"/>
      <c r="EAE245" s="4"/>
      <c r="EAF245" s="4"/>
      <c r="EAG245" s="4"/>
      <c r="EAH245" s="4"/>
      <c r="EAI245" s="4"/>
      <c r="EAJ245" s="4"/>
      <c r="EAK245" s="4"/>
      <c r="EAL245" s="4"/>
      <c r="EAM245" s="4"/>
      <c r="EAN245" s="4"/>
      <c r="EAO245" s="4"/>
      <c r="EAP245" s="4"/>
      <c r="EAQ245" s="4"/>
      <c r="EAR245" s="4"/>
      <c r="EAS245" s="4"/>
      <c r="EAT245" s="4"/>
      <c r="EAU245" s="4"/>
      <c r="EAV245" s="4"/>
      <c r="EAW245" s="4"/>
      <c r="EAX245" s="4"/>
      <c r="EAY245" s="4"/>
      <c r="EAZ245" s="4"/>
      <c r="EBA245" s="4"/>
      <c r="EBB245" s="4"/>
      <c r="EBC245" s="4"/>
      <c r="EBD245" s="4"/>
      <c r="EBE245" s="4"/>
      <c r="EBF245" s="4"/>
      <c r="EBG245" s="4"/>
      <c r="EBH245" s="4"/>
      <c r="EBI245" s="4"/>
      <c r="EBJ245" s="4"/>
      <c r="EBK245" s="4"/>
      <c r="EBL245" s="4"/>
      <c r="EBM245" s="4"/>
      <c r="EBN245" s="4"/>
      <c r="EBO245" s="4"/>
      <c r="EBP245" s="4"/>
      <c r="EBQ245" s="4"/>
      <c r="EBR245" s="4"/>
      <c r="EBS245" s="4"/>
      <c r="EBT245" s="4"/>
      <c r="EBU245" s="4"/>
      <c r="EBV245" s="4"/>
      <c r="EBW245" s="4"/>
      <c r="EBX245" s="4"/>
      <c r="EBY245" s="4"/>
      <c r="EBZ245" s="4"/>
      <c r="ECA245" s="4"/>
      <c r="ECB245" s="4"/>
      <c r="ECC245" s="4"/>
      <c r="ECD245" s="4"/>
      <c r="ECE245" s="4"/>
      <c r="ECF245" s="4"/>
      <c r="ECG245" s="4"/>
      <c r="ECH245" s="4"/>
      <c r="ECI245" s="4"/>
      <c r="ECJ245" s="4"/>
      <c r="ECK245" s="4"/>
      <c r="ECL245" s="4"/>
      <c r="ECM245" s="4"/>
      <c r="ECN245" s="4"/>
      <c r="ECO245" s="4"/>
      <c r="ECP245" s="4"/>
      <c r="ECQ245" s="4"/>
      <c r="ECR245" s="4"/>
      <c r="ECS245" s="4"/>
      <c r="ECT245" s="4"/>
      <c r="ECU245" s="4"/>
      <c r="ECV245" s="4"/>
      <c r="ECW245" s="4"/>
      <c r="ECX245" s="4"/>
      <c r="ECY245" s="4"/>
      <c r="ECZ245" s="4"/>
      <c r="EDA245" s="4"/>
      <c r="EDB245" s="4"/>
      <c r="EDC245" s="4"/>
      <c r="EDD245" s="4"/>
      <c r="EDE245" s="4"/>
      <c r="EDF245" s="4"/>
      <c r="EDG245" s="4"/>
      <c r="EDH245" s="4"/>
      <c r="EDI245" s="4"/>
      <c r="EDJ245" s="4"/>
      <c r="EDK245" s="4"/>
      <c r="EDL245" s="4"/>
      <c r="EDM245" s="4"/>
      <c r="EDN245" s="4"/>
      <c r="EDO245" s="4"/>
      <c r="EDP245" s="4"/>
      <c r="EDQ245" s="4"/>
      <c r="EDR245" s="4"/>
      <c r="EDS245" s="4"/>
      <c r="EDT245" s="4"/>
      <c r="EDU245" s="4"/>
      <c r="EDV245" s="4"/>
      <c r="EDW245" s="4"/>
      <c r="EDX245" s="4"/>
      <c r="EDY245" s="4"/>
      <c r="EDZ245" s="4"/>
      <c r="EEA245" s="4"/>
      <c r="EEB245" s="4"/>
      <c r="EEC245" s="4"/>
      <c r="EED245" s="4"/>
      <c r="EEE245" s="4"/>
      <c r="EEF245" s="4"/>
      <c r="EEG245" s="4"/>
      <c r="EEH245" s="4"/>
      <c r="EEI245" s="4"/>
      <c r="EEJ245" s="4"/>
      <c r="EEK245" s="4"/>
      <c r="EEL245" s="4"/>
      <c r="EEM245" s="4"/>
      <c r="EEN245" s="4"/>
      <c r="EEO245" s="4"/>
      <c r="EEP245" s="4"/>
      <c r="EEQ245" s="4"/>
      <c r="EER245" s="4"/>
      <c r="EES245" s="4"/>
      <c r="EET245" s="4"/>
      <c r="EEU245" s="4"/>
      <c r="EEV245" s="4"/>
      <c r="EEW245" s="4"/>
      <c r="EEX245" s="4"/>
      <c r="EEY245" s="4"/>
      <c r="EEZ245" s="4"/>
      <c r="EFA245" s="4"/>
      <c r="EFB245" s="4"/>
      <c r="EFC245" s="4"/>
      <c r="EFD245" s="4"/>
      <c r="EFE245" s="4"/>
      <c r="EFF245" s="4"/>
      <c r="EFG245" s="4"/>
      <c r="EFH245" s="4"/>
      <c r="EFI245" s="4"/>
      <c r="EFJ245" s="4"/>
      <c r="EFK245" s="4"/>
      <c r="EFL245" s="4"/>
      <c r="EFM245" s="4"/>
      <c r="EFN245" s="4"/>
      <c r="EFO245" s="4"/>
      <c r="EFP245" s="4"/>
      <c r="EFQ245" s="4"/>
      <c r="EFR245" s="4"/>
      <c r="EFS245" s="4"/>
      <c r="EFT245" s="4"/>
      <c r="EFU245" s="4"/>
      <c r="EFV245" s="4"/>
      <c r="EFW245" s="4"/>
      <c r="EFX245" s="4"/>
      <c r="EFY245" s="4"/>
      <c r="EFZ245" s="4"/>
      <c r="EGA245" s="4"/>
      <c r="EGB245" s="4"/>
      <c r="EGC245" s="4"/>
      <c r="EGD245" s="4"/>
      <c r="EGE245" s="4"/>
      <c r="EGF245" s="4"/>
      <c r="EGG245" s="4"/>
      <c r="EGH245" s="4"/>
      <c r="EGI245" s="4"/>
      <c r="EGJ245" s="4"/>
      <c r="EGK245" s="4"/>
      <c r="EGL245" s="4"/>
      <c r="EGM245" s="4"/>
      <c r="EGN245" s="4"/>
      <c r="EGO245" s="4"/>
      <c r="EGP245" s="4"/>
      <c r="EGQ245" s="4"/>
      <c r="EGR245" s="4"/>
      <c r="EGS245" s="4"/>
      <c r="EGT245" s="4"/>
      <c r="EGU245" s="4"/>
      <c r="EGV245" s="4"/>
      <c r="EGW245" s="4"/>
      <c r="EGX245" s="4"/>
      <c r="EGY245" s="4"/>
      <c r="EGZ245" s="4"/>
      <c r="EHA245" s="4"/>
      <c r="EHB245" s="4"/>
      <c r="EHC245" s="4"/>
      <c r="EHD245" s="4"/>
      <c r="EHE245" s="4"/>
      <c r="EHF245" s="4"/>
      <c r="EHG245" s="4"/>
      <c r="EHH245" s="4"/>
      <c r="EHI245" s="4"/>
      <c r="EHJ245" s="4"/>
      <c r="EHK245" s="4"/>
      <c r="EHL245" s="4"/>
      <c r="EHM245" s="4"/>
      <c r="EHN245" s="4"/>
      <c r="EHO245" s="4"/>
      <c r="EHP245" s="4"/>
      <c r="EHQ245" s="4"/>
      <c r="EHR245" s="4"/>
      <c r="EHS245" s="4"/>
      <c r="EHT245" s="4"/>
      <c r="EHU245" s="4"/>
      <c r="EHV245" s="4"/>
      <c r="EHW245" s="4"/>
      <c r="EHX245" s="4"/>
      <c r="EHY245" s="4"/>
      <c r="EHZ245" s="4"/>
      <c r="EIA245" s="4"/>
      <c r="EIB245" s="4"/>
      <c r="EIC245" s="4"/>
      <c r="EID245" s="4"/>
      <c r="EIE245" s="4"/>
      <c r="EIF245" s="4"/>
      <c r="EIG245" s="4"/>
      <c r="EIH245" s="4"/>
      <c r="EII245" s="4"/>
      <c r="EIJ245" s="4"/>
      <c r="EIK245" s="4"/>
      <c r="EIL245" s="4"/>
      <c r="EIM245" s="4"/>
      <c r="EIN245" s="4"/>
      <c r="EIO245" s="4"/>
      <c r="EIP245" s="4"/>
      <c r="EIQ245" s="4"/>
      <c r="EIR245" s="4"/>
      <c r="EIS245" s="4"/>
      <c r="EIT245" s="4"/>
      <c r="EIU245" s="4"/>
      <c r="EIV245" s="4"/>
      <c r="EIW245" s="4"/>
      <c r="EIX245" s="4"/>
      <c r="EIY245" s="4"/>
      <c r="EIZ245" s="4"/>
      <c r="EJA245" s="4"/>
      <c r="EJB245" s="4"/>
      <c r="EJC245" s="4"/>
      <c r="EJD245" s="4"/>
      <c r="EJE245" s="4"/>
      <c r="EJF245" s="4"/>
      <c r="EJG245" s="4"/>
      <c r="EJH245" s="4"/>
      <c r="EJI245" s="4"/>
      <c r="EJJ245" s="4"/>
      <c r="EJK245" s="4"/>
      <c r="EJL245" s="4"/>
      <c r="EJM245" s="4"/>
      <c r="EJN245" s="4"/>
      <c r="EJO245" s="4"/>
      <c r="EJP245" s="4"/>
      <c r="EJQ245" s="4"/>
      <c r="EJR245" s="4"/>
      <c r="EJS245" s="4"/>
      <c r="EJT245" s="4"/>
      <c r="EJU245" s="4"/>
      <c r="EJV245" s="4"/>
      <c r="EJW245" s="4"/>
      <c r="EJX245" s="4"/>
      <c r="EJY245" s="4"/>
      <c r="EJZ245" s="4"/>
      <c r="EKA245" s="4"/>
      <c r="EKB245" s="4"/>
      <c r="EKC245" s="4"/>
      <c r="EKD245" s="4"/>
      <c r="EKE245" s="4"/>
      <c r="EKF245" s="4"/>
      <c r="EKG245" s="4"/>
      <c r="EKH245" s="4"/>
      <c r="EKI245" s="4"/>
      <c r="EKJ245" s="4"/>
      <c r="EKK245" s="4"/>
      <c r="EKL245" s="4"/>
      <c r="EKM245" s="4"/>
      <c r="EKN245" s="4"/>
      <c r="EKO245" s="4"/>
      <c r="EKP245" s="4"/>
      <c r="EKQ245" s="4"/>
      <c r="EKR245" s="4"/>
      <c r="EKS245" s="4"/>
      <c r="EKT245" s="4"/>
      <c r="EKU245" s="4"/>
      <c r="EKV245" s="4"/>
      <c r="EKW245" s="4"/>
      <c r="EKX245" s="4"/>
      <c r="EKY245" s="4"/>
      <c r="EKZ245" s="4"/>
      <c r="ELA245" s="4"/>
      <c r="ELB245" s="4"/>
      <c r="ELC245" s="4"/>
      <c r="ELD245" s="4"/>
      <c r="ELE245" s="4"/>
      <c r="ELF245" s="4"/>
      <c r="ELG245" s="4"/>
      <c r="ELH245" s="4"/>
      <c r="ELI245" s="4"/>
      <c r="ELJ245" s="4"/>
      <c r="ELK245" s="4"/>
      <c r="ELL245" s="4"/>
      <c r="ELM245" s="4"/>
      <c r="ELN245" s="4"/>
      <c r="ELO245" s="4"/>
      <c r="ELP245" s="4"/>
      <c r="ELQ245" s="4"/>
      <c r="ELR245" s="4"/>
      <c r="ELS245" s="4"/>
      <c r="ELT245" s="4"/>
      <c r="ELU245" s="4"/>
      <c r="ELV245" s="4"/>
      <c r="ELW245" s="4"/>
      <c r="ELX245" s="4"/>
      <c r="ELY245" s="4"/>
      <c r="ELZ245" s="4"/>
      <c r="EMA245" s="4"/>
      <c r="EMB245" s="4"/>
      <c r="EMC245" s="4"/>
      <c r="EMD245" s="4"/>
      <c r="EME245" s="4"/>
      <c r="EMF245" s="4"/>
      <c r="EMG245" s="4"/>
      <c r="EMH245" s="4"/>
      <c r="EMI245" s="4"/>
      <c r="EMJ245" s="4"/>
      <c r="EMK245" s="4"/>
      <c r="EML245" s="4"/>
      <c r="EMM245" s="4"/>
      <c r="EMN245" s="4"/>
      <c r="EMO245" s="4"/>
      <c r="EMP245" s="4"/>
      <c r="EMQ245" s="4"/>
      <c r="EMR245" s="4"/>
      <c r="EMS245" s="4"/>
      <c r="EMT245" s="4"/>
      <c r="EMU245" s="4"/>
      <c r="EMV245" s="4"/>
      <c r="EMW245" s="4"/>
      <c r="EMX245" s="4"/>
      <c r="EMY245" s="4"/>
      <c r="EMZ245" s="4"/>
      <c r="ENA245" s="4"/>
      <c r="ENB245" s="4"/>
      <c r="ENC245" s="4"/>
      <c r="END245" s="4"/>
      <c r="ENE245" s="4"/>
      <c r="ENF245" s="4"/>
      <c r="ENG245" s="4"/>
      <c r="ENH245" s="4"/>
      <c r="ENI245" s="4"/>
      <c r="ENJ245" s="4"/>
      <c r="ENK245" s="4"/>
      <c r="ENL245" s="4"/>
      <c r="ENM245" s="4"/>
      <c r="ENN245" s="4"/>
      <c r="ENO245" s="4"/>
      <c r="ENP245" s="4"/>
      <c r="ENQ245" s="4"/>
      <c r="ENR245" s="4"/>
      <c r="ENS245" s="4"/>
      <c r="ENT245" s="4"/>
      <c r="ENU245" s="4"/>
      <c r="ENV245" s="4"/>
      <c r="ENW245" s="4"/>
      <c r="ENX245" s="4"/>
      <c r="ENY245" s="4"/>
      <c r="ENZ245" s="4"/>
      <c r="EOA245" s="4"/>
      <c r="EOB245" s="4"/>
      <c r="EOC245" s="4"/>
      <c r="EOD245" s="4"/>
      <c r="EOE245" s="4"/>
      <c r="EOF245" s="4"/>
      <c r="EOG245" s="4"/>
      <c r="EOH245" s="4"/>
      <c r="EOI245" s="4"/>
      <c r="EOJ245" s="4"/>
      <c r="EOK245" s="4"/>
      <c r="EOL245" s="4"/>
      <c r="EOM245" s="4"/>
      <c r="EON245" s="4"/>
      <c r="EOO245" s="4"/>
      <c r="EOP245" s="4"/>
      <c r="EOQ245" s="4"/>
      <c r="EOR245" s="4"/>
      <c r="EOS245" s="4"/>
      <c r="EOT245" s="4"/>
      <c r="EOU245" s="4"/>
      <c r="EOV245" s="4"/>
      <c r="EOW245" s="4"/>
      <c r="EOX245" s="4"/>
      <c r="EOY245" s="4"/>
      <c r="EOZ245" s="4"/>
      <c r="EPA245" s="4"/>
      <c r="EPB245" s="4"/>
      <c r="EPC245" s="4"/>
      <c r="EPD245" s="4"/>
      <c r="EPE245" s="4"/>
      <c r="EPF245" s="4"/>
      <c r="EPG245" s="4"/>
      <c r="EPH245" s="4"/>
      <c r="EPI245" s="4"/>
      <c r="EPJ245" s="4"/>
      <c r="EPK245" s="4"/>
      <c r="EPL245" s="4"/>
      <c r="EPM245" s="4"/>
      <c r="EPN245" s="4"/>
      <c r="EPO245" s="4"/>
      <c r="EPP245" s="4"/>
      <c r="EPQ245" s="4"/>
      <c r="EPR245" s="4"/>
      <c r="EPS245" s="4"/>
      <c r="EPT245" s="4"/>
      <c r="EPU245" s="4"/>
      <c r="EPV245" s="4"/>
      <c r="EPW245" s="4"/>
      <c r="EPX245" s="4"/>
      <c r="EPY245" s="4"/>
      <c r="EPZ245" s="4"/>
      <c r="EQA245" s="4"/>
      <c r="EQB245" s="4"/>
      <c r="EQC245" s="4"/>
      <c r="EQD245" s="4"/>
      <c r="EQE245" s="4"/>
      <c r="EQF245" s="4"/>
      <c r="EQG245" s="4"/>
      <c r="EQH245" s="4"/>
      <c r="EQI245" s="4"/>
      <c r="EQJ245" s="4"/>
      <c r="EQK245" s="4"/>
      <c r="EQL245" s="4"/>
      <c r="EQM245" s="4"/>
      <c r="EQN245" s="4"/>
      <c r="EQO245" s="4"/>
      <c r="EQP245" s="4"/>
      <c r="EQQ245" s="4"/>
      <c r="EQR245" s="4"/>
      <c r="EQS245" s="4"/>
      <c r="EQT245" s="4"/>
      <c r="EQU245" s="4"/>
      <c r="EQV245" s="4"/>
      <c r="EQW245" s="4"/>
      <c r="EQX245" s="4"/>
      <c r="EQY245" s="4"/>
      <c r="EQZ245" s="4"/>
      <c r="ERA245" s="4"/>
      <c r="ERB245" s="4"/>
      <c r="ERC245" s="4"/>
      <c r="ERD245" s="4"/>
      <c r="ERE245" s="4"/>
      <c r="ERF245" s="4"/>
      <c r="ERG245" s="4"/>
      <c r="ERH245" s="4"/>
      <c r="ERI245" s="4"/>
      <c r="ERJ245" s="4"/>
      <c r="ERK245" s="4"/>
      <c r="ERL245" s="4"/>
      <c r="ERM245" s="4"/>
      <c r="ERN245" s="4"/>
      <c r="ERO245" s="4"/>
      <c r="ERP245" s="4"/>
      <c r="ERQ245" s="4"/>
      <c r="ERR245" s="4"/>
      <c r="ERS245" s="4"/>
      <c r="ERT245" s="4"/>
      <c r="ERU245" s="4"/>
      <c r="ERV245" s="4"/>
      <c r="ERW245" s="4"/>
      <c r="ERX245" s="4"/>
      <c r="ERY245" s="4"/>
      <c r="ERZ245" s="4"/>
      <c r="ESA245" s="4"/>
      <c r="ESB245" s="4"/>
      <c r="ESC245" s="4"/>
      <c r="ESD245" s="4"/>
      <c r="ESE245" s="4"/>
      <c r="ESF245" s="4"/>
      <c r="ESG245" s="4"/>
      <c r="ESH245" s="4"/>
      <c r="ESI245" s="4"/>
      <c r="ESJ245" s="4"/>
      <c r="ESK245" s="4"/>
      <c r="ESL245" s="4"/>
      <c r="ESM245" s="4"/>
      <c r="ESN245" s="4"/>
      <c r="ESO245" s="4"/>
      <c r="ESP245" s="4"/>
      <c r="ESQ245" s="4"/>
      <c r="ESR245" s="4"/>
      <c r="ESS245" s="4"/>
      <c r="EST245" s="4"/>
      <c r="ESU245" s="4"/>
      <c r="ESV245" s="4"/>
      <c r="ESW245" s="4"/>
      <c r="ESX245" s="4"/>
      <c r="ESY245" s="4"/>
      <c r="ESZ245" s="4"/>
      <c r="ETA245" s="4"/>
      <c r="ETB245" s="4"/>
      <c r="ETC245" s="4"/>
      <c r="ETD245" s="4"/>
      <c r="ETE245" s="4"/>
      <c r="ETF245" s="4"/>
      <c r="ETG245" s="4"/>
      <c r="ETH245" s="4"/>
      <c r="ETI245" s="4"/>
      <c r="ETJ245" s="4"/>
      <c r="ETK245" s="4"/>
      <c r="ETL245" s="4"/>
      <c r="ETM245" s="4"/>
      <c r="ETN245" s="4"/>
      <c r="ETO245" s="4"/>
      <c r="ETP245" s="4"/>
      <c r="ETQ245" s="4"/>
      <c r="ETR245" s="4"/>
      <c r="ETS245" s="4"/>
      <c r="ETT245" s="4"/>
      <c r="ETU245" s="4"/>
      <c r="ETV245" s="4"/>
      <c r="ETW245" s="4"/>
      <c r="ETX245" s="4"/>
      <c r="ETY245" s="4"/>
      <c r="ETZ245" s="4"/>
      <c r="EUA245" s="4"/>
      <c r="EUB245" s="4"/>
      <c r="EUC245" s="4"/>
      <c r="EUD245" s="4"/>
      <c r="EUE245" s="4"/>
      <c r="EUF245" s="4"/>
      <c r="EUG245" s="4"/>
      <c r="EUH245" s="4"/>
      <c r="EUI245" s="4"/>
      <c r="EUJ245" s="4"/>
      <c r="EUK245" s="4"/>
      <c r="EUL245" s="4"/>
      <c r="EUM245" s="4"/>
      <c r="EUN245" s="4"/>
      <c r="EUO245" s="4"/>
      <c r="EUP245" s="4"/>
      <c r="EUQ245" s="4"/>
      <c r="EUR245" s="4"/>
      <c r="EUS245" s="4"/>
      <c r="EUT245" s="4"/>
      <c r="EUU245" s="4"/>
      <c r="EUV245" s="4"/>
      <c r="EUW245" s="4"/>
      <c r="EUX245" s="4"/>
      <c r="EUY245" s="4"/>
      <c r="EUZ245" s="4"/>
      <c r="EVA245" s="4"/>
      <c r="EVB245" s="4"/>
      <c r="EVC245" s="4"/>
      <c r="EVD245" s="4"/>
      <c r="EVE245" s="4"/>
      <c r="EVF245" s="4"/>
      <c r="EVG245" s="4"/>
      <c r="EVH245" s="4"/>
      <c r="EVI245" s="4"/>
      <c r="EVJ245" s="4"/>
      <c r="EVK245" s="4"/>
      <c r="EVL245" s="4"/>
      <c r="EVM245" s="4"/>
      <c r="EVN245" s="4"/>
      <c r="EVO245" s="4"/>
      <c r="EVP245" s="4"/>
      <c r="EVQ245" s="4"/>
      <c r="EVR245" s="4"/>
      <c r="EVS245" s="4"/>
      <c r="EVT245" s="4"/>
      <c r="EVU245" s="4"/>
      <c r="EVV245" s="4"/>
      <c r="EVW245" s="4"/>
      <c r="EVX245" s="4"/>
      <c r="EVY245" s="4"/>
      <c r="EVZ245" s="4"/>
      <c r="EWA245" s="4"/>
      <c r="EWB245" s="4"/>
      <c r="EWC245" s="4"/>
      <c r="EWD245" s="4"/>
      <c r="EWE245" s="4"/>
      <c r="EWF245" s="4"/>
      <c r="EWG245" s="4"/>
      <c r="EWH245" s="4"/>
      <c r="EWI245" s="4"/>
      <c r="EWJ245" s="4"/>
      <c r="EWK245" s="4"/>
      <c r="EWL245" s="4"/>
      <c r="EWM245" s="4"/>
      <c r="EWN245" s="4"/>
      <c r="EWO245" s="4"/>
      <c r="EWP245" s="4"/>
      <c r="EWQ245" s="4"/>
      <c r="EWR245" s="4"/>
      <c r="EWS245" s="4"/>
      <c r="EWT245" s="4"/>
      <c r="EWU245" s="4"/>
      <c r="EWV245" s="4"/>
      <c r="EWW245" s="4"/>
      <c r="EWX245" s="4"/>
      <c r="EWY245" s="4"/>
      <c r="EWZ245" s="4"/>
      <c r="EXA245" s="4"/>
      <c r="EXB245" s="4"/>
      <c r="EXC245" s="4"/>
      <c r="EXD245" s="4"/>
      <c r="EXE245" s="4"/>
      <c r="EXF245" s="4"/>
      <c r="EXG245" s="4"/>
      <c r="EXH245" s="4"/>
      <c r="EXI245" s="4"/>
      <c r="EXJ245" s="4"/>
      <c r="EXK245" s="4"/>
      <c r="EXL245" s="4"/>
      <c r="EXM245" s="4"/>
      <c r="EXN245" s="4"/>
      <c r="EXO245" s="4"/>
      <c r="EXP245" s="4"/>
      <c r="EXQ245" s="4"/>
      <c r="EXR245" s="4"/>
      <c r="EXS245" s="4"/>
      <c r="EXT245" s="4"/>
      <c r="EXU245" s="4"/>
      <c r="EXV245" s="4"/>
      <c r="EXW245" s="4"/>
      <c r="EXX245" s="4"/>
      <c r="EXY245" s="4"/>
      <c r="EXZ245" s="4"/>
      <c r="EYA245" s="4"/>
      <c r="EYB245" s="4"/>
      <c r="EYC245" s="4"/>
      <c r="EYD245" s="4"/>
      <c r="EYE245" s="4"/>
      <c r="EYF245" s="4"/>
      <c r="EYG245" s="4"/>
      <c r="EYH245" s="4"/>
      <c r="EYI245" s="4"/>
      <c r="EYJ245" s="4"/>
      <c r="EYK245" s="4"/>
      <c r="EYL245" s="4"/>
      <c r="EYM245" s="4"/>
      <c r="EYN245" s="4"/>
      <c r="EYO245" s="4"/>
      <c r="EYP245" s="4"/>
      <c r="EYQ245" s="4"/>
      <c r="EYR245" s="4"/>
      <c r="EYS245" s="4"/>
      <c r="EYT245" s="4"/>
      <c r="EYU245" s="4"/>
      <c r="EYV245" s="4"/>
      <c r="EYW245" s="4"/>
      <c r="EYX245" s="4"/>
      <c r="EYY245" s="4"/>
      <c r="EYZ245" s="4"/>
      <c r="EZA245" s="4"/>
      <c r="EZB245" s="4"/>
      <c r="EZC245" s="4"/>
      <c r="EZD245" s="4"/>
      <c r="EZE245" s="4"/>
      <c r="EZF245" s="4"/>
      <c r="EZG245" s="4"/>
      <c r="EZH245" s="4"/>
      <c r="EZI245" s="4"/>
      <c r="EZJ245" s="4"/>
      <c r="EZK245" s="4"/>
      <c r="EZL245" s="4"/>
      <c r="EZM245" s="4"/>
      <c r="EZN245" s="4"/>
      <c r="EZO245" s="4"/>
      <c r="EZP245" s="4"/>
      <c r="EZQ245" s="4"/>
      <c r="EZR245" s="4"/>
      <c r="EZS245" s="4"/>
      <c r="EZT245" s="4"/>
      <c r="EZU245" s="4"/>
      <c r="EZV245" s="4"/>
      <c r="EZW245" s="4"/>
      <c r="EZX245" s="4"/>
      <c r="EZY245" s="4"/>
      <c r="EZZ245" s="4"/>
      <c r="FAA245" s="4"/>
      <c r="FAB245" s="4"/>
      <c r="FAC245" s="4"/>
      <c r="FAD245" s="4"/>
      <c r="FAE245" s="4"/>
      <c r="FAF245" s="4"/>
      <c r="FAG245" s="4"/>
      <c r="FAH245" s="4"/>
      <c r="FAI245" s="4"/>
      <c r="FAJ245" s="4"/>
      <c r="FAK245" s="4"/>
      <c r="FAL245" s="4"/>
      <c r="FAM245" s="4"/>
      <c r="FAN245" s="4"/>
      <c r="FAO245" s="4"/>
      <c r="FAP245" s="4"/>
      <c r="FAQ245" s="4"/>
      <c r="FAR245" s="4"/>
      <c r="FAS245" s="4"/>
      <c r="FAT245" s="4"/>
      <c r="FAU245" s="4"/>
      <c r="FAV245" s="4"/>
      <c r="FAW245" s="4"/>
      <c r="FAX245" s="4"/>
      <c r="FAY245" s="4"/>
      <c r="FAZ245" s="4"/>
      <c r="FBA245" s="4"/>
      <c r="FBB245" s="4"/>
      <c r="FBC245" s="4"/>
      <c r="FBD245" s="4"/>
      <c r="FBE245" s="4"/>
      <c r="FBF245" s="4"/>
      <c r="FBG245" s="4"/>
      <c r="FBH245" s="4"/>
      <c r="FBI245" s="4"/>
      <c r="FBJ245" s="4"/>
      <c r="FBK245" s="4"/>
      <c r="FBL245" s="4"/>
      <c r="FBM245" s="4"/>
      <c r="FBN245" s="4"/>
      <c r="FBO245" s="4"/>
      <c r="FBP245" s="4"/>
      <c r="FBQ245" s="4"/>
      <c r="FBR245" s="4"/>
      <c r="FBS245" s="4"/>
      <c r="FBT245" s="4"/>
      <c r="FBU245" s="4"/>
      <c r="FBV245" s="4"/>
      <c r="FBW245" s="4"/>
      <c r="FBX245" s="4"/>
      <c r="FBY245" s="4"/>
      <c r="FBZ245" s="4"/>
      <c r="FCA245" s="4"/>
      <c r="FCB245" s="4"/>
      <c r="FCC245" s="4"/>
      <c r="FCD245" s="4"/>
      <c r="FCE245" s="4"/>
      <c r="FCF245" s="4"/>
      <c r="FCG245" s="4"/>
      <c r="FCH245" s="4"/>
      <c r="FCI245" s="4"/>
      <c r="FCJ245" s="4"/>
      <c r="FCK245" s="4"/>
      <c r="FCL245" s="4"/>
      <c r="FCM245" s="4"/>
      <c r="FCN245" s="4"/>
      <c r="FCO245" s="4"/>
      <c r="FCP245" s="4"/>
      <c r="FCQ245" s="4"/>
      <c r="FCR245" s="4"/>
      <c r="FCS245" s="4"/>
      <c r="FCT245" s="4"/>
      <c r="FCU245" s="4"/>
      <c r="FCV245" s="4"/>
      <c r="FCW245" s="4"/>
      <c r="FCX245" s="4"/>
      <c r="FCY245" s="4"/>
      <c r="FCZ245" s="4"/>
      <c r="FDA245" s="4"/>
      <c r="FDB245" s="4"/>
      <c r="FDC245" s="4"/>
      <c r="FDD245" s="4"/>
      <c r="FDE245" s="4"/>
      <c r="FDF245" s="4"/>
      <c r="FDG245" s="4"/>
      <c r="FDH245" s="4"/>
      <c r="FDI245" s="4"/>
      <c r="FDJ245" s="4"/>
      <c r="FDK245" s="4"/>
      <c r="FDL245" s="4"/>
      <c r="FDM245" s="4"/>
      <c r="FDN245" s="4"/>
      <c r="FDO245" s="4"/>
      <c r="FDP245" s="4"/>
      <c r="FDQ245" s="4"/>
      <c r="FDR245" s="4"/>
      <c r="FDS245" s="4"/>
      <c r="FDT245" s="4"/>
      <c r="FDU245" s="4"/>
      <c r="FDV245" s="4"/>
      <c r="FDW245" s="4"/>
      <c r="FDX245" s="4"/>
      <c r="FDY245" s="4"/>
      <c r="FDZ245" s="4"/>
      <c r="FEA245" s="4"/>
      <c r="FEB245" s="4"/>
      <c r="FEC245" s="4"/>
      <c r="FED245" s="4"/>
      <c r="FEE245" s="4"/>
      <c r="FEF245" s="4"/>
      <c r="FEG245" s="4"/>
      <c r="FEH245" s="4"/>
      <c r="FEI245" s="4"/>
      <c r="FEJ245" s="4"/>
      <c r="FEK245" s="4"/>
      <c r="FEL245" s="4"/>
      <c r="FEM245" s="4"/>
      <c r="FEN245" s="4"/>
      <c r="FEO245" s="4"/>
      <c r="FEP245" s="4"/>
      <c r="FEQ245" s="4"/>
      <c r="FER245" s="4"/>
      <c r="FES245" s="4"/>
      <c r="FET245" s="4"/>
      <c r="FEU245" s="4"/>
      <c r="FEV245" s="4"/>
      <c r="FEW245" s="4"/>
      <c r="FEX245" s="4"/>
      <c r="FEY245" s="4"/>
      <c r="FEZ245" s="4"/>
      <c r="FFA245" s="4"/>
      <c r="FFB245" s="4"/>
      <c r="FFC245" s="4"/>
      <c r="FFD245" s="4"/>
      <c r="FFE245" s="4"/>
      <c r="FFF245" s="4"/>
      <c r="FFG245" s="4"/>
      <c r="FFH245" s="4"/>
      <c r="FFI245" s="4"/>
      <c r="FFJ245" s="4"/>
      <c r="FFK245" s="4"/>
      <c r="FFL245" s="4"/>
      <c r="FFM245" s="4"/>
      <c r="FFN245" s="4"/>
      <c r="FFO245" s="4"/>
      <c r="FFP245" s="4"/>
      <c r="FFQ245" s="4"/>
      <c r="FFR245" s="4"/>
      <c r="FFS245" s="4"/>
      <c r="FFT245" s="4"/>
      <c r="FFU245" s="4"/>
      <c r="FFV245" s="4"/>
      <c r="FFW245" s="4"/>
      <c r="FFX245" s="4"/>
      <c r="FFY245" s="4"/>
      <c r="FFZ245" s="4"/>
      <c r="FGA245" s="4"/>
      <c r="FGB245" s="4"/>
      <c r="FGC245" s="4"/>
      <c r="FGD245" s="4"/>
      <c r="FGE245" s="4"/>
      <c r="FGF245" s="4"/>
      <c r="FGG245" s="4"/>
      <c r="FGH245" s="4"/>
      <c r="FGI245" s="4"/>
      <c r="FGJ245" s="4"/>
      <c r="FGK245" s="4"/>
      <c r="FGL245" s="4"/>
      <c r="FGM245" s="4"/>
      <c r="FGN245" s="4"/>
      <c r="FGO245" s="4"/>
      <c r="FGP245" s="4"/>
      <c r="FGQ245" s="4"/>
      <c r="FGR245" s="4"/>
      <c r="FGS245" s="4"/>
      <c r="FGT245" s="4"/>
      <c r="FGU245" s="4"/>
      <c r="FGV245" s="4"/>
      <c r="FGW245" s="4"/>
      <c r="FGX245" s="4"/>
      <c r="FGY245" s="4"/>
      <c r="FGZ245" s="4"/>
      <c r="FHA245" s="4"/>
      <c r="FHB245" s="4"/>
      <c r="FHC245" s="4"/>
      <c r="FHD245" s="4"/>
      <c r="FHE245" s="4"/>
      <c r="FHF245" s="4"/>
      <c r="FHG245" s="4"/>
      <c r="FHH245" s="4"/>
      <c r="FHI245" s="4"/>
      <c r="FHJ245" s="4"/>
      <c r="FHK245" s="4"/>
      <c r="FHL245" s="4"/>
      <c r="FHM245" s="4"/>
      <c r="FHN245" s="4"/>
      <c r="FHO245" s="4"/>
      <c r="FHP245" s="4"/>
      <c r="FHQ245" s="4"/>
      <c r="FHR245" s="4"/>
      <c r="FHS245" s="4"/>
      <c r="FHT245" s="4"/>
      <c r="FHU245" s="4"/>
      <c r="FHV245" s="4"/>
      <c r="FHW245" s="4"/>
      <c r="FHX245" s="4"/>
      <c r="FHY245" s="4"/>
      <c r="FHZ245" s="4"/>
      <c r="FIA245" s="4"/>
      <c r="FIB245" s="4"/>
      <c r="FIC245" s="4"/>
      <c r="FID245" s="4"/>
      <c r="FIE245" s="4"/>
      <c r="FIF245" s="4"/>
      <c r="FIG245" s="4"/>
      <c r="FIH245" s="4"/>
      <c r="FII245" s="4"/>
      <c r="FIJ245" s="4"/>
      <c r="FIK245" s="4"/>
      <c r="FIL245" s="4"/>
      <c r="FIM245" s="4"/>
      <c r="FIN245" s="4"/>
      <c r="FIO245" s="4"/>
      <c r="FIP245" s="4"/>
      <c r="FIQ245" s="4"/>
      <c r="FIR245" s="4"/>
      <c r="FIS245" s="4"/>
      <c r="FIT245" s="4"/>
      <c r="FIU245" s="4"/>
      <c r="FIV245" s="4"/>
      <c r="FIW245" s="4"/>
      <c r="FIX245" s="4"/>
      <c r="FIY245" s="4"/>
      <c r="FIZ245" s="4"/>
      <c r="FJA245" s="4"/>
      <c r="FJB245" s="4"/>
      <c r="FJC245" s="4"/>
      <c r="FJD245" s="4"/>
      <c r="FJE245" s="4"/>
      <c r="FJF245" s="4"/>
      <c r="FJG245" s="4"/>
      <c r="FJH245" s="4"/>
      <c r="FJI245" s="4"/>
      <c r="FJJ245" s="4"/>
      <c r="FJK245" s="4"/>
      <c r="FJL245" s="4"/>
      <c r="FJM245" s="4"/>
      <c r="FJN245" s="4"/>
      <c r="FJO245" s="4"/>
      <c r="FJP245" s="4"/>
      <c r="FJQ245" s="4"/>
      <c r="FJR245" s="4"/>
      <c r="FJS245" s="4"/>
      <c r="FJT245" s="4"/>
      <c r="FJU245" s="4"/>
      <c r="FJV245" s="4"/>
      <c r="FJW245" s="4"/>
      <c r="FJX245" s="4"/>
      <c r="FJY245" s="4"/>
      <c r="FJZ245" s="4"/>
      <c r="FKA245" s="4"/>
      <c r="FKB245" s="4"/>
      <c r="FKC245" s="4"/>
      <c r="FKD245" s="4"/>
      <c r="FKE245" s="4"/>
      <c r="FKF245" s="4"/>
      <c r="FKG245" s="4"/>
      <c r="FKH245" s="4"/>
      <c r="FKI245" s="4"/>
      <c r="FKJ245" s="4"/>
      <c r="FKK245" s="4"/>
      <c r="FKL245" s="4"/>
      <c r="FKM245" s="4"/>
      <c r="FKN245" s="4"/>
      <c r="FKO245" s="4"/>
      <c r="FKP245" s="4"/>
      <c r="FKQ245" s="4"/>
      <c r="FKR245" s="4"/>
      <c r="FKS245" s="4"/>
      <c r="FKT245" s="4"/>
      <c r="FKU245" s="4"/>
      <c r="FKV245" s="4"/>
      <c r="FKW245" s="4"/>
      <c r="FKX245" s="4"/>
      <c r="FKY245" s="4"/>
      <c r="FKZ245" s="4"/>
      <c r="FLA245" s="4"/>
      <c r="FLB245" s="4"/>
      <c r="FLC245" s="4"/>
      <c r="FLD245" s="4"/>
      <c r="FLE245" s="4"/>
      <c r="FLF245" s="4"/>
      <c r="FLG245" s="4"/>
      <c r="FLH245" s="4"/>
      <c r="FLI245" s="4"/>
      <c r="FLJ245" s="4"/>
      <c r="FLK245" s="4"/>
      <c r="FLL245" s="4"/>
      <c r="FLM245" s="4"/>
      <c r="FLN245" s="4"/>
      <c r="FLO245" s="4"/>
      <c r="FLP245" s="4"/>
      <c r="FLQ245" s="4"/>
      <c r="FLR245" s="4"/>
      <c r="FLS245" s="4"/>
      <c r="FLT245" s="4"/>
      <c r="FLU245" s="4"/>
      <c r="FLV245" s="4"/>
      <c r="FLW245" s="4"/>
      <c r="FLX245" s="4"/>
      <c r="FLY245" s="4"/>
      <c r="FLZ245" s="4"/>
      <c r="FMA245" s="4"/>
      <c r="FMB245" s="4"/>
      <c r="FMC245" s="4"/>
      <c r="FMD245" s="4"/>
      <c r="FME245" s="4"/>
      <c r="FMF245" s="4"/>
      <c r="FMG245" s="4"/>
      <c r="FMH245" s="4"/>
      <c r="FMI245" s="4"/>
      <c r="FMJ245" s="4"/>
      <c r="FMK245" s="4"/>
      <c r="FML245" s="4"/>
      <c r="FMM245" s="4"/>
      <c r="FMN245" s="4"/>
      <c r="FMO245" s="4"/>
      <c r="FMP245" s="4"/>
      <c r="FMQ245" s="4"/>
      <c r="FMR245" s="4"/>
      <c r="FMS245" s="4"/>
      <c r="FMT245" s="4"/>
      <c r="FMU245" s="4"/>
      <c r="FMV245" s="4"/>
      <c r="FMW245" s="4"/>
      <c r="FMX245" s="4"/>
      <c r="FMY245" s="4"/>
      <c r="FMZ245" s="4"/>
      <c r="FNA245" s="4"/>
      <c r="FNB245" s="4"/>
      <c r="FNC245" s="4"/>
      <c r="FND245" s="4"/>
      <c r="FNE245" s="4"/>
      <c r="FNF245" s="4"/>
      <c r="FNG245" s="4"/>
      <c r="FNH245" s="4"/>
      <c r="FNI245" s="4"/>
      <c r="FNJ245" s="4"/>
      <c r="FNK245" s="4"/>
      <c r="FNL245" s="4"/>
      <c r="FNM245" s="4"/>
      <c r="FNN245" s="4"/>
      <c r="FNO245" s="4"/>
      <c r="FNP245" s="4"/>
      <c r="FNQ245" s="4"/>
      <c r="FNR245" s="4"/>
      <c r="FNS245" s="4"/>
      <c r="FNT245" s="4"/>
      <c r="FNU245" s="4"/>
      <c r="FNV245" s="4"/>
      <c r="FNW245" s="4"/>
      <c r="FNX245" s="4"/>
      <c r="FNY245" s="4"/>
      <c r="FNZ245" s="4"/>
      <c r="FOA245" s="4"/>
      <c r="FOB245" s="4"/>
      <c r="FOC245" s="4"/>
      <c r="FOD245" s="4"/>
      <c r="FOE245" s="4"/>
      <c r="FOF245" s="4"/>
      <c r="FOG245" s="4"/>
      <c r="FOH245" s="4"/>
      <c r="FOI245" s="4"/>
      <c r="FOJ245" s="4"/>
      <c r="FOK245" s="4"/>
      <c r="FOL245" s="4"/>
      <c r="FOM245" s="4"/>
      <c r="FON245" s="4"/>
      <c r="FOO245" s="4"/>
      <c r="FOP245" s="4"/>
      <c r="FOQ245" s="4"/>
      <c r="FOR245" s="4"/>
      <c r="FOS245" s="4"/>
      <c r="FOT245" s="4"/>
      <c r="FOU245" s="4"/>
      <c r="FOV245" s="4"/>
      <c r="FOW245" s="4"/>
      <c r="FOX245" s="4"/>
      <c r="FOY245" s="4"/>
      <c r="FOZ245" s="4"/>
      <c r="FPA245" s="4"/>
      <c r="FPB245" s="4"/>
      <c r="FPC245" s="4"/>
      <c r="FPD245" s="4"/>
      <c r="FPE245" s="4"/>
      <c r="FPF245" s="4"/>
      <c r="FPG245" s="4"/>
      <c r="FPH245" s="4"/>
      <c r="FPI245" s="4"/>
      <c r="FPJ245" s="4"/>
      <c r="FPK245" s="4"/>
      <c r="FPL245" s="4"/>
      <c r="FPM245" s="4"/>
      <c r="FPN245" s="4"/>
      <c r="FPO245" s="4"/>
      <c r="FPP245" s="4"/>
      <c r="FPQ245" s="4"/>
      <c r="FPR245" s="4"/>
      <c r="FPS245" s="4"/>
      <c r="FPT245" s="4"/>
      <c r="FPU245" s="4"/>
      <c r="FPV245" s="4"/>
      <c r="FPW245" s="4"/>
      <c r="FPX245" s="4"/>
      <c r="FPY245" s="4"/>
      <c r="FPZ245" s="4"/>
      <c r="FQA245" s="4"/>
      <c r="FQB245" s="4"/>
      <c r="FQC245" s="4"/>
      <c r="FQD245" s="4"/>
      <c r="FQE245" s="4"/>
      <c r="FQF245" s="4"/>
      <c r="FQG245" s="4"/>
      <c r="FQH245" s="4"/>
      <c r="FQI245" s="4"/>
      <c r="FQJ245" s="4"/>
      <c r="FQK245" s="4"/>
      <c r="FQL245" s="4"/>
      <c r="FQM245" s="4"/>
      <c r="FQN245" s="4"/>
      <c r="FQO245" s="4"/>
      <c r="FQP245" s="4"/>
      <c r="FQQ245" s="4"/>
      <c r="FQR245" s="4"/>
      <c r="FQS245" s="4"/>
      <c r="FQT245" s="4"/>
      <c r="FQU245" s="4"/>
      <c r="FQV245" s="4"/>
      <c r="FQW245" s="4"/>
      <c r="FQX245" s="4"/>
      <c r="FQY245" s="4"/>
      <c r="FQZ245" s="4"/>
      <c r="FRA245" s="4"/>
      <c r="FRB245" s="4"/>
      <c r="FRC245" s="4"/>
      <c r="FRD245" s="4"/>
      <c r="FRE245" s="4"/>
      <c r="FRF245" s="4"/>
      <c r="FRG245" s="4"/>
      <c r="FRH245" s="4"/>
      <c r="FRI245" s="4"/>
      <c r="FRJ245" s="4"/>
      <c r="FRK245" s="4"/>
      <c r="FRL245" s="4"/>
      <c r="FRM245" s="4"/>
      <c r="FRN245" s="4"/>
      <c r="FRO245" s="4"/>
      <c r="FRP245" s="4"/>
      <c r="FRQ245" s="4"/>
      <c r="FRR245" s="4"/>
      <c r="FRS245" s="4"/>
      <c r="FRT245" s="4"/>
      <c r="FRU245" s="4"/>
      <c r="FRV245" s="4"/>
      <c r="FRW245" s="4"/>
      <c r="FRX245" s="4"/>
      <c r="FRY245" s="4"/>
      <c r="FRZ245" s="4"/>
      <c r="FSA245" s="4"/>
      <c r="FSB245" s="4"/>
      <c r="FSC245" s="4"/>
      <c r="FSD245" s="4"/>
      <c r="FSE245" s="4"/>
      <c r="FSF245" s="4"/>
      <c r="FSG245" s="4"/>
      <c r="FSH245" s="4"/>
      <c r="FSI245" s="4"/>
      <c r="FSJ245" s="4"/>
      <c r="FSK245" s="4"/>
      <c r="FSL245" s="4"/>
      <c r="FSM245" s="4"/>
      <c r="FSN245" s="4"/>
      <c r="FSO245" s="4"/>
      <c r="FSP245" s="4"/>
      <c r="FSQ245" s="4"/>
      <c r="FSR245" s="4"/>
      <c r="FSS245" s="4"/>
      <c r="FST245" s="4"/>
      <c r="FSU245" s="4"/>
      <c r="FSV245" s="4"/>
      <c r="FSW245" s="4"/>
      <c r="FSX245" s="4"/>
      <c r="FSY245" s="4"/>
      <c r="FSZ245" s="4"/>
      <c r="FTA245" s="4"/>
      <c r="FTB245" s="4"/>
      <c r="FTC245" s="4"/>
      <c r="FTD245" s="4"/>
      <c r="FTE245" s="4"/>
      <c r="FTF245" s="4"/>
      <c r="FTG245" s="4"/>
      <c r="FTH245" s="4"/>
      <c r="FTI245" s="4"/>
      <c r="FTJ245" s="4"/>
      <c r="FTK245" s="4"/>
      <c r="FTL245" s="4"/>
      <c r="FTM245" s="4"/>
      <c r="FTN245" s="4"/>
      <c r="FTO245" s="4"/>
      <c r="FTP245" s="4"/>
      <c r="FTQ245" s="4"/>
      <c r="FTR245" s="4"/>
      <c r="FTS245" s="4"/>
      <c r="FTT245" s="4"/>
      <c r="FTU245" s="4"/>
      <c r="FTV245" s="4"/>
      <c r="FTW245" s="4"/>
      <c r="FTX245" s="4"/>
      <c r="FTY245" s="4"/>
      <c r="FTZ245" s="4"/>
      <c r="FUA245" s="4"/>
      <c r="FUB245" s="4"/>
      <c r="FUC245" s="4"/>
      <c r="FUD245" s="4"/>
      <c r="FUE245" s="4"/>
      <c r="FUF245" s="4"/>
      <c r="FUG245" s="4"/>
      <c r="FUH245" s="4"/>
      <c r="FUI245" s="4"/>
      <c r="FUJ245" s="4"/>
      <c r="FUK245" s="4"/>
      <c r="FUL245" s="4"/>
      <c r="FUM245" s="4"/>
      <c r="FUN245" s="4"/>
      <c r="FUO245" s="4"/>
      <c r="FUP245" s="4"/>
      <c r="FUQ245" s="4"/>
      <c r="FUR245" s="4"/>
      <c r="FUS245" s="4"/>
      <c r="FUT245" s="4"/>
      <c r="FUU245" s="4"/>
      <c r="FUV245" s="4"/>
      <c r="FUW245" s="4"/>
      <c r="FUX245" s="4"/>
      <c r="FUY245" s="4"/>
      <c r="FUZ245" s="4"/>
      <c r="FVA245" s="4"/>
      <c r="FVB245" s="4"/>
      <c r="FVC245" s="4"/>
      <c r="FVD245" s="4"/>
      <c r="FVE245" s="4"/>
      <c r="FVF245" s="4"/>
      <c r="FVG245" s="4"/>
      <c r="FVH245" s="4"/>
      <c r="FVI245" s="4"/>
      <c r="FVJ245" s="4"/>
      <c r="FVK245" s="4"/>
      <c r="FVL245" s="4"/>
      <c r="FVM245" s="4"/>
      <c r="FVN245" s="4"/>
      <c r="FVO245" s="4"/>
      <c r="FVP245" s="4"/>
      <c r="FVQ245" s="4"/>
      <c r="FVR245" s="4"/>
      <c r="FVS245" s="4"/>
      <c r="FVT245" s="4"/>
      <c r="FVU245" s="4"/>
      <c r="FVV245" s="4"/>
      <c r="FVW245" s="4"/>
      <c r="FVX245" s="4"/>
      <c r="FVY245" s="4"/>
      <c r="FVZ245" s="4"/>
      <c r="FWA245" s="4"/>
      <c r="FWB245" s="4"/>
      <c r="FWC245" s="4"/>
      <c r="FWD245" s="4"/>
      <c r="FWE245" s="4"/>
      <c r="FWF245" s="4"/>
      <c r="FWG245" s="4"/>
      <c r="FWH245" s="4"/>
      <c r="FWI245" s="4"/>
      <c r="FWJ245" s="4"/>
      <c r="FWK245" s="4"/>
      <c r="FWL245" s="4"/>
      <c r="FWM245" s="4"/>
      <c r="FWN245" s="4"/>
      <c r="FWO245" s="4"/>
      <c r="FWP245" s="4"/>
      <c r="FWQ245" s="4"/>
      <c r="FWR245" s="4"/>
      <c r="FWS245" s="4"/>
      <c r="FWT245" s="4"/>
      <c r="FWU245" s="4"/>
      <c r="FWV245" s="4"/>
      <c r="FWW245" s="4"/>
      <c r="FWX245" s="4"/>
      <c r="FWY245" s="4"/>
      <c r="FWZ245" s="4"/>
      <c r="FXA245" s="4"/>
      <c r="FXB245" s="4"/>
      <c r="FXC245" s="4"/>
      <c r="FXD245" s="4"/>
      <c r="FXE245" s="4"/>
      <c r="FXF245" s="4"/>
      <c r="FXG245" s="4"/>
      <c r="FXH245" s="4"/>
      <c r="FXI245" s="4"/>
      <c r="FXJ245" s="4"/>
      <c r="FXK245" s="4"/>
      <c r="FXL245" s="4"/>
      <c r="FXM245" s="4"/>
      <c r="FXN245" s="4"/>
      <c r="FXO245" s="4"/>
      <c r="FXP245" s="4"/>
      <c r="FXQ245" s="4"/>
      <c r="FXR245" s="4"/>
      <c r="FXS245" s="4"/>
      <c r="FXT245" s="4"/>
      <c r="FXU245" s="4"/>
      <c r="FXV245" s="4"/>
      <c r="FXW245" s="4"/>
      <c r="FXX245" s="4"/>
      <c r="FXY245" s="4"/>
      <c r="FXZ245" s="4"/>
      <c r="FYA245" s="4"/>
      <c r="FYB245" s="4"/>
      <c r="FYC245" s="4"/>
      <c r="FYD245" s="4"/>
      <c r="FYE245" s="4"/>
      <c r="FYF245" s="4"/>
      <c r="FYG245" s="4"/>
      <c r="FYH245" s="4"/>
      <c r="FYI245" s="4"/>
      <c r="FYJ245" s="4"/>
      <c r="FYK245" s="4"/>
      <c r="FYL245" s="4"/>
      <c r="FYM245" s="4"/>
      <c r="FYN245" s="4"/>
      <c r="FYO245" s="4"/>
      <c r="FYP245" s="4"/>
      <c r="FYQ245" s="4"/>
      <c r="FYR245" s="4"/>
      <c r="FYS245" s="4"/>
      <c r="FYT245" s="4"/>
      <c r="FYU245" s="4"/>
      <c r="FYV245" s="4"/>
      <c r="FYW245" s="4"/>
      <c r="FYX245" s="4"/>
      <c r="FYY245" s="4"/>
      <c r="FYZ245" s="4"/>
      <c r="FZA245" s="4"/>
      <c r="FZB245" s="4"/>
      <c r="FZC245" s="4"/>
      <c r="FZD245" s="4"/>
      <c r="FZE245" s="4"/>
      <c r="FZF245" s="4"/>
      <c r="FZG245" s="4"/>
      <c r="FZH245" s="4"/>
      <c r="FZI245" s="4"/>
      <c r="FZJ245" s="4"/>
      <c r="FZK245" s="4"/>
      <c r="FZL245" s="4"/>
      <c r="FZM245" s="4"/>
      <c r="FZN245" s="4"/>
      <c r="FZO245" s="4"/>
      <c r="FZP245" s="4"/>
      <c r="FZQ245" s="4"/>
      <c r="FZR245" s="4"/>
      <c r="FZS245" s="4"/>
      <c r="FZT245" s="4"/>
      <c r="FZU245" s="4"/>
      <c r="FZV245" s="4"/>
      <c r="FZW245" s="4"/>
      <c r="FZX245" s="4"/>
      <c r="FZY245" s="4"/>
      <c r="FZZ245" s="4"/>
      <c r="GAA245" s="4"/>
      <c r="GAB245" s="4"/>
      <c r="GAC245" s="4"/>
      <c r="GAD245" s="4"/>
      <c r="GAE245" s="4"/>
      <c r="GAF245" s="4"/>
      <c r="GAG245" s="4"/>
      <c r="GAH245" s="4"/>
      <c r="GAI245" s="4"/>
      <c r="GAJ245" s="4"/>
      <c r="GAK245" s="4"/>
      <c r="GAL245" s="4"/>
      <c r="GAM245" s="4"/>
      <c r="GAN245" s="4"/>
      <c r="GAO245" s="4"/>
      <c r="GAP245" s="4"/>
      <c r="GAQ245" s="4"/>
      <c r="GAR245" s="4"/>
      <c r="GAS245" s="4"/>
      <c r="GAT245" s="4"/>
      <c r="GAU245" s="4"/>
      <c r="GAV245" s="4"/>
      <c r="GAW245" s="4"/>
      <c r="GAX245" s="4"/>
      <c r="GAY245" s="4"/>
      <c r="GAZ245" s="4"/>
      <c r="GBA245" s="4"/>
      <c r="GBB245" s="4"/>
      <c r="GBC245" s="4"/>
      <c r="GBD245" s="4"/>
      <c r="GBE245" s="4"/>
      <c r="GBF245" s="4"/>
      <c r="GBG245" s="4"/>
      <c r="GBH245" s="4"/>
      <c r="GBI245" s="4"/>
      <c r="GBJ245" s="4"/>
      <c r="GBK245" s="4"/>
      <c r="GBL245" s="4"/>
      <c r="GBM245" s="4"/>
      <c r="GBN245" s="4"/>
      <c r="GBO245" s="4"/>
      <c r="GBP245" s="4"/>
      <c r="GBQ245" s="4"/>
      <c r="GBR245" s="4"/>
      <c r="GBS245" s="4"/>
      <c r="GBT245" s="4"/>
      <c r="GBU245" s="4"/>
      <c r="GBV245" s="4"/>
      <c r="GBW245" s="4"/>
      <c r="GBX245" s="4"/>
      <c r="GBY245" s="4"/>
      <c r="GBZ245" s="4"/>
      <c r="GCA245" s="4"/>
      <c r="GCB245" s="4"/>
      <c r="GCC245" s="4"/>
      <c r="GCD245" s="4"/>
      <c r="GCE245" s="4"/>
      <c r="GCF245" s="4"/>
      <c r="GCG245" s="4"/>
      <c r="GCH245" s="4"/>
      <c r="GCI245" s="4"/>
      <c r="GCJ245" s="4"/>
      <c r="GCK245" s="4"/>
      <c r="GCL245" s="4"/>
      <c r="GCM245" s="4"/>
      <c r="GCN245" s="4"/>
      <c r="GCO245" s="4"/>
      <c r="GCP245" s="4"/>
      <c r="GCQ245" s="4"/>
      <c r="GCR245" s="4"/>
      <c r="GCS245" s="4"/>
      <c r="GCT245" s="4"/>
      <c r="GCU245" s="4"/>
      <c r="GCV245" s="4"/>
      <c r="GCW245" s="4"/>
      <c r="GCX245" s="4"/>
      <c r="GCY245" s="4"/>
      <c r="GCZ245" s="4"/>
      <c r="GDA245" s="4"/>
      <c r="GDB245" s="4"/>
      <c r="GDC245" s="4"/>
      <c r="GDD245" s="4"/>
      <c r="GDE245" s="4"/>
      <c r="GDF245" s="4"/>
      <c r="GDG245" s="4"/>
      <c r="GDH245" s="4"/>
      <c r="GDI245" s="4"/>
      <c r="GDJ245" s="4"/>
      <c r="GDK245" s="4"/>
      <c r="GDL245" s="4"/>
      <c r="GDM245" s="4"/>
      <c r="GDN245" s="4"/>
      <c r="GDO245" s="4"/>
      <c r="GDP245" s="4"/>
      <c r="GDQ245" s="4"/>
      <c r="GDR245" s="4"/>
      <c r="GDS245" s="4"/>
      <c r="GDT245" s="4"/>
      <c r="GDU245" s="4"/>
      <c r="GDV245" s="4"/>
      <c r="GDW245" s="4"/>
      <c r="GDX245" s="4"/>
      <c r="GDY245" s="4"/>
      <c r="GDZ245" s="4"/>
      <c r="GEA245" s="4"/>
      <c r="GEB245" s="4"/>
      <c r="GEC245" s="4"/>
      <c r="GED245" s="4"/>
      <c r="GEE245" s="4"/>
      <c r="GEF245" s="4"/>
      <c r="GEG245" s="4"/>
      <c r="GEH245" s="4"/>
      <c r="GEI245" s="4"/>
      <c r="GEJ245" s="4"/>
      <c r="GEK245" s="4"/>
      <c r="GEL245" s="4"/>
      <c r="GEM245" s="4"/>
      <c r="GEN245" s="4"/>
      <c r="GEO245" s="4"/>
      <c r="GEP245" s="4"/>
      <c r="GEQ245" s="4"/>
      <c r="GER245" s="4"/>
      <c r="GES245" s="4"/>
      <c r="GET245" s="4"/>
      <c r="GEU245" s="4"/>
      <c r="GEV245" s="4"/>
      <c r="GEW245" s="4"/>
      <c r="GEX245" s="4"/>
      <c r="GEY245" s="4"/>
      <c r="GEZ245" s="4"/>
      <c r="GFA245" s="4"/>
      <c r="GFB245" s="4"/>
      <c r="GFC245" s="4"/>
      <c r="GFD245" s="4"/>
      <c r="GFE245" s="4"/>
      <c r="GFF245" s="4"/>
      <c r="GFG245" s="4"/>
      <c r="GFH245" s="4"/>
      <c r="GFI245" s="4"/>
      <c r="GFJ245" s="4"/>
      <c r="GFK245" s="4"/>
      <c r="GFL245" s="4"/>
      <c r="GFM245" s="4"/>
      <c r="GFN245" s="4"/>
      <c r="GFO245" s="4"/>
      <c r="GFP245" s="4"/>
      <c r="GFQ245" s="4"/>
      <c r="GFR245" s="4"/>
      <c r="GFS245" s="4"/>
      <c r="GFT245" s="4"/>
      <c r="GFU245" s="4"/>
      <c r="GFV245" s="4"/>
      <c r="GFW245" s="4"/>
      <c r="GFX245" s="4"/>
      <c r="GFY245" s="4"/>
      <c r="GFZ245" s="4"/>
      <c r="GGA245" s="4"/>
      <c r="GGB245" s="4"/>
      <c r="GGC245" s="4"/>
      <c r="GGD245" s="4"/>
      <c r="GGE245" s="4"/>
      <c r="GGF245" s="4"/>
      <c r="GGG245" s="4"/>
      <c r="GGH245" s="4"/>
      <c r="GGI245" s="4"/>
      <c r="GGJ245" s="4"/>
      <c r="GGK245" s="4"/>
      <c r="GGL245" s="4"/>
      <c r="GGM245" s="4"/>
      <c r="GGN245" s="4"/>
      <c r="GGO245" s="4"/>
      <c r="GGP245" s="4"/>
      <c r="GGQ245" s="4"/>
      <c r="GGR245" s="4"/>
      <c r="GGS245" s="4"/>
      <c r="GGT245" s="4"/>
      <c r="GGU245" s="4"/>
      <c r="GGV245" s="4"/>
      <c r="GGW245" s="4"/>
      <c r="GGX245" s="4"/>
      <c r="GGY245" s="4"/>
      <c r="GGZ245" s="4"/>
      <c r="GHA245" s="4"/>
      <c r="GHB245" s="4"/>
      <c r="GHC245" s="4"/>
      <c r="GHD245" s="4"/>
      <c r="GHE245" s="4"/>
      <c r="GHF245" s="4"/>
      <c r="GHG245" s="4"/>
      <c r="GHH245" s="4"/>
      <c r="GHI245" s="4"/>
      <c r="GHJ245" s="4"/>
      <c r="GHK245" s="4"/>
      <c r="GHL245" s="4"/>
      <c r="GHM245" s="4"/>
      <c r="GHN245" s="4"/>
      <c r="GHO245" s="4"/>
      <c r="GHP245" s="4"/>
      <c r="GHQ245" s="4"/>
      <c r="GHR245" s="4"/>
      <c r="GHS245" s="4"/>
      <c r="GHT245" s="4"/>
      <c r="GHU245" s="4"/>
      <c r="GHV245" s="4"/>
      <c r="GHW245" s="4"/>
      <c r="GHX245" s="4"/>
      <c r="GHY245" s="4"/>
      <c r="GHZ245" s="4"/>
      <c r="GIA245" s="4"/>
      <c r="GIB245" s="4"/>
      <c r="GIC245" s="4"/>
      <c r="GID245" s="4"/>
      <c r="GIE245" s="4"/>
      <c r="GIF245" s="4"/>
      <c r="GIG245" s="4"/>
      <c r="GIH245" s="4"/>
      <c r="GII245" s="4"/>
      <c r="GIJ245" s="4"/>
      <c r="GIK245" s="4"/>
      <c r="GIL245" s="4"/>
      <c r="GIM245" s="4"/>
      <c r="GIN245" s="4"/>
      <c r="GIO245" s="4"/>
      <c r="GIP245" s="4"/>
      <c r="GIQ245" s="4"/>
      <c r="GIR245" s="4"/>
      <c r="GIS245" s="4"/>
      <c r="GIT245" s="4"/>
      <c r="GIU245" s="4"/>
      <c r="GIV245" s="4"/>
      <c r="GIW245" s="4"/>
      <c r="GIX245" s="4"/>
      <c r="GIY245" s="4"/>
      <c r="GIZ245" s="4"/>
      <c r="GJA245" s="4"/>
      <c r="GJB245" s="4"/>
      <c r="GJC245" s="4"/>
      <c r="GJD245" s="4"/>
      <c r="GJE245" s="4"/>
      <c r="GJF245" s="4"/>
      <c r="GJG245" s="4"/>
      <c r="GJH245" s="4"/>
      <c r="GJI245" s="4"/>
      <c r="GJJ245" s="4"/>
      <c r="GJK245" s="4"/>
      <c r="GJL245" s="4"/>
      <c r="GJM245" s="4"/>
      <c r="GJN245" s="4"/>
      <c r="GJO245" s="4"/>
      <c r="GJP245" s="4"/>
      <c r="GJQ245" s="4"/>
      <c r="GJR245" s="4"/>
      <c r="GJS245" s="4"/>
      <c r="GJT245" s="4"/>
      <c r="GJU245" s="4"/>
      <c r="GJV245" s="4"/>
      <c r="GJW245" s="4"/>
      <c r="GJX245" s="4"/>
      <c r="GJY245" s="4"/>
      <c r="GJZ245" s="4"/>
      <c r="GKA245" s="4"/>
      <c r="GKB245" s="4"/>
      <c r="GKC245" s="4"/>
      <c r="GKD245" s="4"/>
      <c r="GKE245" s="4"/>
      <c r="GKF245" s="4"/>
      <c r="GKG245" s="4"/>
      <c r="GKH245" s="4"/>
      <c r="GKI245" s="4"/>
      <c r="GKJ245" s="4"/>
      <c r="GKK245" s="4"/>
      <c r="GKL245" s="4"/>
      <c r="GKM245" s="4"/>
      <c r="GKN245" s="4"/>
      <c r="GKO245" s="4"/>
      <c r="GKP245" s="4"/>
      <c r="GKQ245" s="4"/>
      <c r="GKR245" s="4"/>
      <c r="GKS245" s="4"/>
      <c r="GKT245" s="4"/>
      <c r="GKU245" s="4"/>
      <c r="GKV245" s="4"/>
      <c r="GKW245" s="4"/>
      <c r="GKX245" s="4"/>
      <c r="GKY245" s="4"/>
      <c r="GKZ245" s="4"/>
      <c r="GLA245" s="4"/>
      <c r="GLB245" s="4"/>
      <c r="GLC245" s="4"/>
      <c r="GLD245" s="4"/>
      <c r="GLE245" s="4"/>
      <c r="GLF245" s="4"/>
      <c r="GLG245" s="4"/>
      <c r="GLH245" s="4"/>
      <c r="GLI245" s="4"/>
      <c r="GLJ245" s="4"/>
      <c r="GLK245" s="4"/>
      <c r="GLL245" s="4"/>
      <c r="GLM245" s="4"/>
      <c r="GLN245" s="4"/>
      <c r="GLO245" s="4"/>
      <c r="GLP245" s="4"/>
      <c r="GLQ245" s="4"/>
      <c r="GLR245" s="4"/>
      <c r="GLS245" s="4"/>
      <c r="GLT245" s="4"/>
      <c r="GLU245" s="4"/>
      <c r="GLV245" s="4"/>
      <c r="GLW245" s="4"/>
      <c r="GLX245" s="4"/>
      <c r="GLY245" s="4"/>
      <c r="GLZ245" s="4"/>
      <c r="GMA245" s="4"/>
      <c r="GMB245" s="4"/>
      <c r="GMC245" s="4"/>
      <c r="GMD245" s="4"/>
      <c r="GME245" s="4"/>
      <c r="GMF245" s="4"/>
      <c r="GMG245" s="4"/>
      <c r="GMH245" s="4"/>
      <c r="GMI245" s="4"/>
      <c r="GMJ245" s="4"/>
      <c r="GMK245" s="4"/>
      <c r="GML245" s="4"/>
      <c r="GMM245" s="4"/>
      <c r="GMN245" s="4"/>
      <c r="GMO245" s="4"/>
      <c r="GMP245" s="4"/>
      <c r="GMQ245" s="4"/>
      <c r="GMR245" s="4"/>
      <c r="GMS245" s="4"/>
      <c r="GMT245" s="4"/>
      <c r="GMU245" s="4"/>
      <c r="GMV245" s="4"/>
      <c r="GMW245" s="4"/>
      <c r="GMX245" s="4"/>
      <c r="GMY245" s="4"/>
      <c r="GMZ245" s="4"/>
      <c r="GNA245" s="4"/>
      <c r="GNB245" s="4"/>
      <c r="GNC245" s="4"/>
      <c r="GND245" s="4"/>
      <c r="GNE245" s="4"/>
      <c r="GNF245" s="4"/>
      <c r="GNG245" s="4"/>
      <c r="GNH245" s="4"/>
      <c r="GNI245" s="4"/>
      <c r="GNJ245" s="4"/>
      <c r="GNK245" s="4"/>
      <c r="GNL245" s="4"/>
      <c r="GNM245" s="4"/>
      <c r="GNN245" s="4"/>
      <c r="GNO245" s="4"/>
      <c r="GNP245" s="4"/>
      <c r="GNQ245" s="4"/>
      <c r="GNR245" s="4"/>
      <c r="GNS245" s="4"/>
      <c r="GNT245" s="4"/>
      <c r="GNU245" s="4"/>
      <c r="GNV245" s="4"/>
      <c r="GNW245" s="4"/>
      <c r="GNX245" s="4"/>
      <c r="GNY245" s="4"/>
      <c r="GNZ245" s="4"/>
      <c r="GOA245" s="4"/>
      <c r="GOB245" s="4"/>
      <c r="GOC245" s="4"/>
      <c r="GOD245" s="4"/>
      <c r="GOE245" s="4"/>
      <c r="GOF245" s="4"/>
      <c r="GOG245" s="4"/>
      <c r="GOH245" s="4"/>
      <c r="GOI245" s="4"/>
      <c r="GOJ245" s="4"/>
      <c r="GOK245" s="4"/>
      <c r="GOL245" s="4"/>
      <c r="GOM245" s="4"/>
      <c r="GON245" s="4"/>
      <c r="GOO245" s="4"/>
      <c r="GOP245" s="4"/>
      <c r="GOQ245" s="4"/>
      <c r="GOR245" s="4"/>
      <c r="GOS245" s="4"/>
      <c r="GOT245" s="4"/>
      <c r="GOU245" s="4"/>
      <c r="GOV245" s="4"/>
      <c r="GOW245" s="4"/>
      <c r="GOX245" s="4"/>
      <c r="GOY245" s="4"/>
      <c r="GOZ245" s="4"/>
      <c r="GPA245" s="4"/>
      <c r="GPB245" s="4"/>
      <c r="GPC245" s="4"/>
      <c r="GPD245" s="4"/>
      <c r="GPE245" s="4"/>
      <c r="GPF245" s="4"/>
      <c r="GPG245" s="4"/>
      <c r="GPH245" s="4"/>
      <c r="GPI245" s="4"/>
      <c r="GPJ245" s="4"/>
      <c r="GPK245" s="4"/>
      <c r="GPL245" s="4"/>
      <c r="GPM245" s="4"/>
      <c r="GPN245" s="4"/>
      <c r="GPO245" s="4"/>
      <c r="GPP245" s="4"/>
      <c r="GPQ245" s="4"/>
      <c r="GPR245" s="4"/>
      <c r="GPS245" s="4"/>
      <c r="GPT245" s="4"/>
      <c r="GPU245" s="4"/>
      <c r="GPV245" s="4"/>
      <c r="GPW245" s="4"/>
      <c r="GPX245" s="4"/>
      <c r="GPY245" s="4"/>
      <c r="GPZ245" s="4"/>
      <c r="GQA245" s="4"/>
      <c r="GQB245" s="4"/>
      <c r="GQC245" s="4"/>
      <c r="GQD245" s="4"/>
      <c r="GQE245" s="4"/>
      <c r="GQF245" s="4"/>
      <c r="GQG245" s="4"/>
      <c r="GQH245" s="4"/>
      <c r="GQI245" s="4"/>
      <c r="GQJ245" s="4"/>
      <c r="GQK245" s="4"/>
      <c r="GQL245" s="4"/>
      <c r="GQM245" s="4"/>
      <c r="GQN245" s="4"/>
      <c r="GQO245" s="4"/>
      <c r="GQP245" s="4"/>
      <c r="GQQ245" s="4"/>
      <c r="GQR245" s="4"/>
      <c r="GQS245" s="4"/>
      <c r="GQT245" s="4"/>
      <c r="GQU245" s="4"/>
      <c r="GQV245" s="4"/>
      <c r="GQW245" s="4"/>
      <c r="GQX245" s="4"/>
      <c r="GQY245" s="4"/>
      <c r="GQZ245" s="4"/>
      <c r="GRA245" s="4"/>
      <c r="GRB245" s="4"/>
      <c r="GRC245" s="4"/>
      <c r="GRD245" s="4"/>
      <c r="GRE245" s="4"/>
      <c r="GRF245" s="4"/>
      <c r="GRG245" s="4"/>
      <c r="GRH245" s="4"/>
      <c r="GRI245" s="4"/>
      <c r="GRJ245" s="4"/>
      <c r="GRK245" s="4"/>
      <c r="GRL245" s="4"/>
      <c r="GRM245" s="4"/>
      <c r="GRN245" s="4"/>
      <c r="GRO245" s="4"/>
      <c r="GRP245" s="4"/>
      <c r="GRQ245" s="4"/>
      <c r="GRR245" s="4"/>
      <c r="GRS245" s="4"/>
      <c r="GRT245" s="4"/>
      <c r="GRU245" s="4"/>
      <c r="GRV245" s="4"/>
      <c r="GRW245" s="4"/>
      <c r="GRX245" s="4"/>
      <c r="GRY245" s="4"/>
      <c r="GRZ245" s="4"/>
      <c r="GSA245" s="4"/>
      <c r="GSB245" s="4"/>
      <c r="GSC245" s="4"/>
      <c r="GSD245" s="4"/>
      <c r="GSE245" s="4"/>
      <c r="GSF245" s="4"/>
      <c r="GSG245" s="4"/>
      <c r="GSH245" s="4"/>
      <c r="GSI245" s="4"/>
      <c r="GSJ245" s="4"/>
      <c r="GSK245" s="4"/>
      <c r="GSL245" s="4"/>
      <c r="GSM245" s="4"/>
      <c r="GSN245" s="4"/>
      <c r="GSO245" s="4"/>
      <c r="GSP245" s="4"/>
      <c r="GSQ245" s="4"/>
      <c r="GSR245" s="4"/>
      <c r="GSS245" s="4"/>
      <c r="GST245" s="4"/>
      <c r="GSU245" s="4"/>
      <c r="GSV245" s="4"/>
      <c r="GSW245" s="4"/>
      <c r="GSX245" s="4"/>
      <c r="GSY245" s="4"/>
      <c r="GSZ245" s="4"/>
      <c r="GTA245" s="4"/>
      <c r="GTB245" s="4"/>
      <c r="GTC245" s="4"/>
      <c r="GTD245" s="4"/>
      <c r="GTE245" s="4"/>
      <c r="GTF245" s="4"/>
      <c r="GTG245" s="4"/>
      <c r="GTH245" s="4"/>
      <c r="GTI245" s="4"/>
      <c r="GTJ245" s="4"/>
      <c r="GTK245" s="4"/>
      <c r="GTL245" s="4"/>
      <c r="GTM245" s="4"/>
      <c r="GTN245" s="4"/>
      <c r="GTO245" s="4"/>
      <c r="GTP245" s="4"/>
      <c r="GTQ245" s="4"/>
      <c r="GTR245" s="4"/>
      <c r="GTS245" s="4"/>
      <c r="GTT245" s="4"/>
      <c r="GTU245" s="4"/>
      <c r="GTV245" s="4"/>
      <c r="GTW245" s="4"/>
      <c r="GTX245" s="4"/>
      <c r="GTY245" s="4"/>
      <c r="GTZ245" s="4"/>
      <c r="GUA245" s="4"/>
      <c r="GUB245" s="4"/>
      <c r="GUC245" s="4"/>
      <c r="GUD245" s="4"/>
      <c r="GUE245" s="4"/>
      <c r="GUF245" s="4"/>
      <c r="GUG245" s="4"/>
      <c r="GUH245" s="4"/>
      <c r="GUI245" s="4"/>
      <c r="GUJ245" s="4"/>
      <c r="GUK245" s="4"/>
      <c r="GUL245" s="4"/>
      <c r="GUM245" s="4"/>
      <c r="GUN245" s="4"/>
      <c r="GUO245" s="4"/>
      <c r="GUP245" s="4"/>
      <c r="GUQ245" s="4"/>
      <c r="GUR245" s="4"/>
      <c r="GUS245" s="4"/>
      <c r="GUT245" s="4"/>
      <c r="GUU245" s="4"/>
      <c r="GUV245" s="4"/>
      <c r="GUW245" s="4"/>
      <c r="GUX245" s="4"/>
      <c r="GUY245" s="4"/>
      <c r="GUZ245" s="4"/>
      <c r="GVA245" s="4"/>
      <c r="GVB245" s="4"/>
      <c r="GVC245" s="4"/>
      <c r="GVD245" s="4"/>
      <c r="GVE245" s="4"/>
      <c r="GVF245" s="4"/>
      <c r="GVG245" s="4"/>
      <c r="GVH245" s="4"/>
      <c r="GVI245" s="4"/>
      <c r="GVJ245" s="4"/>
      <c r="GVK245" s="4"/>
      <c r="GVL245" s="4"/>
      <c r="GVM245" s="4"/>
      <c r="GVN245" s="4"/>
      <c r="GVO245" s="4"/>
      <c r="GVP245" s="4"/>
      <c r="GVQ245" s="4"/>
      <c r="GVR245" s="4"/>
      <c r="GVS245" s="4"/>
      <c r="GVT245" s="4"/>
      <c r="GVU245" s="4"/>
      <c r="GVV245" s="4"/>
      <c r="GVW245" s="4"/>
      <c r="GVX245" s="4"/>
      <c r="GVY245" s="4"/>
      <c r="GVZ245" s="4"/>
      <c r="GWA245" s="4"/>
      <c r="GWB245" s="4"/>
      <c r="GWC245" s="4"/>
      <c r="GWD245" s="4"/>
      <c r="GWE245" s="4"/>
      <c r="GWF245" s="4"/>
      <c r="GWG245" s="4"/>
      <c r="GWH245" s="4"/>
      <c r="GWI245" s="4"/>
      <c r="GWJ245" s="4"/>
      <c r="GWK245" s="4"/>
      <c r="GWL245" s="4"/>
      <c r="GWM245" s="4"/>
      <c r="GWN245" s="4"/>
      <c r="GWO245" s="4"/>
      <c r="GWP245" s="4"/>
      <c r="GWQ245" s="4"/>
      <c r="GWR245" s="4"/>
      <c r="GWS245" s="4"/>
      <c r="GWT245" s="4"/>
      <c r="GWU245" s="4"/>
      <c r="GWV245" s="4"/>
      <c r="GWW245" s="4"/>
      <c r="GWX245" s="4"/>
      <c r="GWY245" s="4"/>
      <c r="GWZ245" s="4"/>
      <c r="GXA245" s="4"/>
      <c r="GXB245" s="4"/>
      <c r="GXC245" s="4"/>
      <c r="GXD245" s="4"/>
      <c r="GXE245" s="4"/>
      <c r="GXF245" s="4"/>
      <c r="GXG245" s="4"/>
      <c r="GXH245" s="4"/>
      <c r="GXI245" s="4"/>
      <c r="GXJ245" s="4"/>
      <c r="GXK245" s="4"/>
      <c r="GXL245" s="4"/>
      <c r="GXM245" s="4"/>
      <c r="GXN245" s="4"/>
      <c r="GXO245" s="4"/>
      <c r="GXP245" s="4"/>
      <c r="GXQ245" s="4"/>
      <c r="GXR245" s="4"/>
      <c r="GXS245" s="4"/>
      <c r="GXT245" s="4"/>
      <c r="GXU245" s="4"/>
      <c r="GXV245" s="4"/>
      <c r="GXW245" s="4"/>
      <c r="GXX245" s="4"/>
      <c r="GXY245" s="4"/>
      <c r="GXZ245" s="4"/>
      <c r="GYA245" s="4"/>
      <c r="GYB245" s="4"/>
      <c r="GYC245" s="4"/>
      <c r="GYD245" s="4"/>
      <c r="GYE245" s="4"/>
      <c r="GYF245" s="4"/>
      <c r="GYG245" s="4"/>
      <c r="GYH245" s="4"/>
      <c r="GYI245" s="4"/>
      <c r="GYJ245" s="4"/>
      <c r="GYK245" s="4"/>
      <c r="GYL245" s="4"/>
      <c r="GYM245" s="4"/>
      <c r="GYN245" s="4"/>
      <c r="GYO245" s="4"/>
      <c r="GYP245" s="4"/>
      <c r="GYQ245" s="4"/>
      <c r="GYR245" s="4"/>
      <c r="GYS245" s="4"/>
      <c r="GYT245" s="4"/>
      <c r="GYU245" s="4"/>
      <c r="GYV245" s="4"/>
      <c r="GYW245" s="4"/>
      <c r="GYX245" s="4"/>
      <c r="GYY245" s="4"/>
      <c r="GYZ245" s="4"/>
      <c r="GZA245" s="4"/>
      <c r="GZB245" s="4"/>
      <c r="GZC245" s="4"/>
      <c r="GZD245" s="4"/>
      <c r="GZE245" s="4"/>
      <c r="GZF245" s="4"/>
      <c r="GZG245" s="4"/>
      <c r="GZH245" s="4"/>
      <c r="GZI245" s="4"/>
      <c r="GZJ245" s="4"/>
      <c r="GZK245" s="4"/>
      <c r="GZL245" s="4"/>
      <c r="GZM245" s="4"/>
      <c r="GZN245" s="4"/>
      <c r="GZO245" s="4"/>
      <c r="GZP245" s="4"/>
      <c r="GZQ245" s="4"/>
      <c r="GZR245" s="4"/>
      <c r="GZS245" s="4"/>
      <c r="GZT245" s="4"/>
      <c r="GZU245" s="4"/>
      <c r="GZV245" s="4"/>
      <c r="GZW245" s="4"/>
      <c r="GZX245" s="4"/>
      <c r="GZY245" s="4"/>
      <c r="GZZ245" s="4"/>
      <c r="HAA245" s="4"/>
      <c r="HAB245" s="4"/>
      <c r="HAC245" s="4"/>
      <c r="HAD245" s="4"/>
      <c r="HAE245" s="4"/>
      <c r="HAF245" s="4"/>
      <c r="HAG245" s="4"/>
      <c r="HAH245" s="4"/>
      <c r="HAI245" s="4"/>
      <c r="HAJ245" s="4"/>
      <c r="HAK245" s="4"/>
      <c r="HAL245" s="4"/>
      <c r="HAM245" s="4"/>
      <c r="HAN245" s="4"/>
      <c r="HAO245" s="4"/>
      <c r="HAP245" s="4"/>
      <c r="HAQ245" s="4"/>
      <c r="HAR245" s="4"/>
      <c r="HAS245" s="4"/>
      <c r="HAT245" s="4"/>
      <c r="HAU245" s="4"/>
      <c r="HAV245" s="4"/>
      <c r="HAW245" s="4"/>
      <c r="HAX245" s="4"/>
      <c r="HAY245" s="4"/>
      <c r="HAZ245" s="4"/>
      <c r="HBA245" s="4"/>
      <c r="HBB245" s="4"/>
      <c r="HBC245" s="4"/>
      <c r="HBD245" s="4"/>
      <c r="HBE245" s="4"/>
      <c r="HBF245" s="4"/>
      <c r="HBG245" s="4"/>
      <c r="HBH245" s="4"/>
      <c r="HBI245" s="4"/>
      <c r="HBJ245" s="4"/>
      <c r="HBK245" s="4"/>
      <c r="HBL245" s="4"/>
      <c r="HBM245" s="4"/>
      <c r="HBN245" s="4"/>
      <c r="HBO245" s="4"/>
      <c r="HBP245" s="4"/>
      <c r="HBQ245" s="4"/>
      <c r="HBR245" s="4"/>
      <c r="HBS245" s="4"/>
      <c r="HBT245" s="4"/>
      <c r="HBU245" s="4"/>
      <c r="HBV245" s="4"/>
      <c r="HBW245" s="4"/>
      <c r="HBX245" s="4"/>
      <c r="HBY245" s="4"/>
      <c r="HBZ245" s="4"/>
      <c r="HCA245" s="4"/>
      <c r="HCB245" s="4"/>
      <c r="HCC245" s="4"/>
      <c r="HCD245" s="4"/>
      <c r="HCE245" s="4"/>
      <c r="HCF245" s="4"/>
      <c r="HCG245" s="4"/>
      <c r="HCH245" s="4"/>
      <c r="HCI245" s="4"/>
      <c r="HCJ245" s="4"/>
      <c r="HCK245" s="4"/>
      <c r="HCL245" s="4"/>
      <c r="HCM245" s="4"/>
      <c r="HCN245" s="4"/>
      <c r="HCO245" s="4"/>
      <c r="HCP245" s="4"/>
      <c r="HCQ245" s="4"/>
      <c r="HCR245" s="4"/>
      <c r="HCS245" s="4"/>
      <c r="HCT245" s="4"/>
      <c r="HCU245" s="4"/>
      <c r="HCV245" s="4"/>
      <c r="HCW245" s="4"/>
      <c r="HCX245" s="4"/>
      <c r="HCY245" s="4"/>
      <c r="HCZ245" s="4"/>
      <c r="HDA245" s="4"/>
      <c r="HDB245" s="4"/>
      <c r="HDC245" s="4"/>
      <c r="HDD245" s="4"/>
      <c r="HDE245" s="4"/>
      <c r="HDF245" s="4"/>
      <c r="HDG245" s="4"/>
      <c r="HDH245" s="4"/>
      <c r="HDI245" s="4"/>
      <c r="HDJ245" s="4"/>
      <c r="HDK245" s="4"/>
      <c r="HDL245" s="4"/>
      <c r="HDM245" s="4"/>
      <c r="HDN245" s="4"/>
      <c r="HDO245" s="4"/>
      <c r="HDP245" s="4"/>
      <c r="HDQ245" s="4"/>
      <c r="HDR245" s="4"/>
      <c r="HDS245" s="4"/>
      <c r="HDT245" s="4"/>
      <c r="HDU245" s="4"/>
      <c r="HDV245" s="4"/>
      <c r="HDW245" s="4"/>
      <c r="HDX245" s="4"/>
      <c r="HDY245" s="4"/>
      <c r="HDZ245" s="4"/>
      <c r="HEA245" s="4"/>
      <c r="HEB245" s="4"/>
      <c r="HEC245" s="4"/>
      <c r="HED245" s="4"/>
      <c r="HEE245" s="4"/>
      <c r="HEF245" s="4"/>
      <c r="HEG245" s="4"/>
      <c r="HEH245" s="4"/>
      <c r="HEI245" s="4"/>
      <c r="HEJ245" s="4"/>
      <c r="HEK245" s="4"/>
      <c r="HEL245" s="4"/>
      <c r="HEM245" s="4"/>
      <c r="HEN245" s="4"/>
      <c r="HEO245" s="4"/>
      <c r="HEP245" s="4"/>
      <c r="HEQ245" s="4"/>
      <c r="HER245" s="4"/>
      <c r="HES245" s="4"/>
      <c r="HET245" s="4"/>
      <c r="HEU245" s="4"/>
      <c r="HEV245" s="4"/>
      <c r="HEW245" s="4"/>
      <c r="HEX245" s="4"/>
      <c r="HEY245" s="4"/>
      <c r="HEZ245" s="4"/>
      <c r="HFA245" s="4"/>
      <c r="HFB245" s="4"/>
      <c r="HFC245" s="4"/>
      <c r="HFD245" s="4"/>
      <c r="HFE245" s="4"/>
      <c r="HFF245" s="4"/>
      <c r="HFG245" s="4"/>
      <c r="HFH245" s="4"/>
      <c r="HFI245" s="4"/>
      <c r="HFJ245" s="4"/>
      <c r="HFK245" s="4"/>
      <c r="HFL245" s="4"/>
      <c r="HFM245" s="4"/>
      <c r="HFN245" s="4"/>
      <c r="HFO245" s="4"/>
      <c r="HFP245" s="4"/>
      <c r="HFQ245" s="4"/>
      <c r="HFR245" s="4"/>
      <c r="HFS245" s="4"/>
      <c r="HFT245" s="4"/>
      <c r="HFU245" s="4"/>
      <c r="HFV245" s="4"/>
      <c r="HFW245" s="4"/>
      <c r="HFX245" s="4"/>
      <c r="HFY245" s="4"/>
      <c r="HFZ245" s="4"/>
      <c r="HGA245" s="4"/>
      <c r="HGB245" s="4"/>
      <c r="HGC245" s="4"/>
      <c r="HGD245" s="4"/>
      <c r="HGE245" s="4"/>
      <c r="HGF245" s="4"/>
      <c r="HGG245" s="4"/>
      <c r="HGH245" s="4"/>
      <c r="HGI245" s="4"/>
      <c r="HGJ245" s="4"/>
      <c r="HGK245" s="4"/>
      <c r="HGL245" s="4"/>
      <c r="HGM245" s="4"/>
      <c r="HGN245" s="4"/>
      <c r="HGO245" s="4"/>
      <c r="HGP245" s="4"/>
      <c r="HGQ245" s="4"/>
      <c r="HGR245" s="4"/>
      <c r="HGS245" s="4"/>
      <c r="HGT245" s="4"/>
      <c r="HGU245" s="4"/>
      <c r="HGV245" s="4"/>
      <c r="HGW245" s="4"/>
      <c r="HGX245" s="4"/>
      <c r="HGY245" s="4"/>
      <c r="HGZ245" s="4"/>
      <c r="HHA245" s="4"/>
      <c r="HHB245" s="4"/>
      <c r="HHC245" s="4"/>
      <c r="HHD245" s="4"/>
      <c r="HHE245" s="4"/>
      <c r="HHF245" s="4"/>
      <c r="HHG245" s="4"/>
      <c r="HHH245" s="4"/>
      <c r="HHI245" s="4"/>
      <c r="HHJ245" s="4"/>
      <c r="HHK245" s="4"/>
      <c r="HHL245" s="4"/>
      <c r="HHM245" s="4"/>
      <c r="HHN245" s="4"/>
      <c r="HHO245" s="4"/>
      <c r="HHP245" s="4"/>
      <c r="HHQ245" s="4"/>
      <c r="HHR245" s="4"/>
      <c r="HHS245" s="4"/>
      <c r="HHT245" s="4"/>
      <c r="HHU245" s="4"/>
      <c r="HHV245" s="4"/>
      <c r="HHW245" s="4"/>
      <c r="HHX245" s="4"/>
      <c r="HHY245" s="4"/>
      <c r="HHZ245" s="4"/>
      <c r="HIA245" s="4"/>
      <c r="HIB245" s="4"/>
      <c r="HIC245" s="4"/>
      <c r="HID245" s="4"/>
      <c r="HIE245" s="4"/>
      <c r="HIF245" s="4"/>
      <c r="HIG245" s="4"/>
      <c r="HIH245" s="4"/>
      <c r="HII245" s="4"/>
      <c r="HIJ245" s="4"/>
      <c r="HIK245" s="4"/>
      <c r="HIL245" s="4"/>
      <c r="HIM245" s="4"/>
      <c r="HIN245" s="4"/>
      <c r="HIO245" s="4"/>
      <c r="HIP245" s="4"/>
      <c r="HIQ245" s="4"/>
      <c r="HIR245" s="4"/>
      <c r="HIS245" s="4"/>
      <c r="HIT245" s="4"/>
      <c r="HIU245" s="4"/>
      <c r="HIV245" s="4"/>
      <c r="HIW245" s="4"/>
      <c r="HIX245" s="4"/>
      <c r="HIY245" s="4"/>
      <c r="HIZ245" s="4"/>
      <c r="HJA245" s="4"/>
      <c r="HJB245" s="4"/>
      <c r="HJC245" s="4"/>
      <c r="HJD245" s="4"/>
      <c r="HJE245" s="4"/>
      <c r="HJF245" s="4"/>
      <c r="HJG245" s="4"/>
      <c r="HJH245" s="4"/>
      <c r="HJI245" s="4"/>
      <c r="HJJ245" s="4"/>
      <c r="HJK245" s="4"/>
      <c r="HJL245" s="4"/>
      <c r="HJM245" s="4"/>
      <c r="HJN245" s="4"/>
      <c r="HJO245" s="4"/>
      <c r="HJP245" s="4"/>
      <c r="HJQ245" s="4"/>
      <c r="HJR245" s="4"/>
      <c r="HJS245" s="4"/>
      <c r="HJT245" s="4"/>
      <c r="HJU245" s="4"/>
      <c r="HJV245" s="4"/>
      <c r="HJW245" s="4"/>
      <c r="HJX245" s="4"/>
      <c r="HJY245" s="4"/>
      <c r="HJZ245" s="4"/>
      <c r="HKA245" s="4"/>
      <c r="HKB245" s="4"/>
      <c r="HKC245" s="4"/>
      <c r="HKD245" s="4"/>
      <c r="HKE245" s="4"/>
      <c r="HKF245" s="4"/>
      <c r="HKG245" s="4"/>
      <c r="HKH245" s="4"/>
      <c r="HKI245" s="4"/>
      <c r="HKJ245" s="4"/>
      <c r="HKK245" s="4"/>
      <c r="HKL245" s="4"/>
      <c r="HKM245" s="4"/>
      <c r="HKN245" s="4"/>
      <c r="HKO245" s="4"/>
      <c r="HKP245" s="4"/>
      <c r="HKQ245" s="4"/>
      <c r="HKR245" s="4"/>
      <c r="HKS245" s="4"/>
      <c r="HKT245" s="4"/>
      <c r="HKU245" s="4"/>
      <c r="HKV245" s="4"/>
      <c r="HKW245" s="4"/>
      <c r="HKX245" s="4"/>
      <c r="HKY245" s="4"/>
      <c r="HKZ245" s="4"/>
      <c r="HLA245" s="4"/>
      <c r="HLB245" s="4"/>
      <c r="HLC245" s="4"/>
      <c r="HLD245" s="4"/>
      <c r="HLE245" s="4"/>
      <c r="HLF245" s="4"/>
      <c r="HLG245" s="4"/>
      <c r="HLH245" s="4"/>
      <c r="HLI245" s="4"/>
      <c r="HLJ245" s="4"/>
      <c r="HLK245" s="4"/>
      <c r="HLL245" s="4"/>
      <c r="HLM245" s="4"/>
      <c r="HLN245" s="4"/>
      <c r="HLO245" s="4"/>
      <c r="HLP245" s="4"/>
      <c r="HLQ245" s="4"/>
      <c r="HLR245" s="4"/>
      <c r="HLS245" s="4"/>
      <c r="HLT245" s="4"/>
      <c r="HLU245" s="4"/>
      <c r="HLV245" s="4"/>
      <c r="HLW245" s="4"/>
      <c r="HLX245" s="4"/>
      <c r="HLY245" s="4"/>
      <c r="HLZ245" s="4"/>
      <c r="HMA245" s="4"/>
      <c r="HMB245" s="4"/>
      <c r="HMC245" s="4"/>
      <c r="HMD245" s="4"/>
      <c r="HME245" s="4"/>
      <c r="HMF245" s="4"/>
      <c r="HMG245" s="4"/>
      <c r="HMH245" s="4"/>
      <c r="HMI245" s="4"/>
      <c r="HMJ245" s="4"/>
      <c r="HMK245" s="4"/>
      <c r="HML245" s="4"/>
      <c r="HMM245" s="4"/>
      <c r="HMN245" s="4"/>
      <c r="HMO245" s="4"/>
      <c r="HMP245" s="4"/>
      <c r="HMQ245" s="4"/>
      <c r="HMR245" s="4"/>
      <c r="HMS245" s="4"/>
      <c r="HMT245" s="4"/>
      <c r="HMU245" s="4"/>
      <c r="HMV245" s="4"/>
      <c r="HMW245" s="4"/>
      <c r="HMX245" s="4"/>
      <c r="HMY245" s="4"/>
      <c r="HMZ245" s="4"/>
      <c r="HNA245" s="4"/>
      <c r="HNB245" s="4"/>
      <c r="HNC245" s="4"/>
      <c r="HND245" s="4"/>
      <c r="HNE245" s="4"/>
      <c r="HNF245" s="4"/>
      <c r="HNG245" s="4"/>
      <c r="HNH245" s="4"/>
      <c r="HNI245" s="4"/>
      <c r="HNJ245" s="4"/>
      <c r="HNK245" s="4"/>
      <c r="HNL245" s="4"/>
      <c r="HNM245" s="4"/>
      <c r="HNN245" s="4"/>
      <c r="HNO245" s="4"/>
      <c r="HNP245" s="4"/>
      <c r="HNQ245" s="4"/>
      <c r="HNR245" s="4"/>
      <c r="HNS245" s="4"/>
      <c r="HNT245" s="4"/>
      <c r="HNU245" s="4"/>
      <c r="HNV245" s="4"/>
      <c r="HNW245" s="4"/>
      <c r="HNX245" s="4"/>
      <c r="HNY245" s="4"/>
      <c r="HNZ245" s="4"/>
      <c r="HOA245" s="4"/>
      <c r="HOB245" s="4"/>
      <c r="HOC245" s="4"/>
      <c r="HOD245" s="4"/>
      <c r="HOE245" s="4"/>
      <c r="HOF245" s="4"/>
      <c r="HOG245" s="4"/>
      <c r="HOH245" s="4"/>
      <c r="HOI245" s="4"/>
      <c r="HOJ245" s="4"/>
      <c r="HOK245" s="4"/>
      <c r="HOL245" s="4"/>
      <c r="HOM245" s="4"/>
      <c r="HON245" s="4"/>
      <c r="HOO245" s="4"/>
      <c r="HOP245" s="4"/>
      <c r="HOQ245" s="4"/>
      <c r="HOR245" s="4"/>
      <c r="HOS245" s="4"/>
      <c r="HOT245" s="4"/>
      <c r="HOU245" s="4"/>
      <c r="HOV245" s="4"/>
      <c r="HOW245" s="4"/>
      <c r="HOX245" s="4"/>
      <c r="HOY245" s="4"/>
      <c r="HOZ245" s="4"/>
      <c r="HPA245" s="4"/>
      <c r="HPB245" s="4"/>
      <c r="HPC245" s="4"/>
      <c r="HPD245" s="4"/>
      <c r="HPE245" s="4"/>
      <c r="HPF245" s="4"/>
      <c r="HPG245" s="4"/>
      <c r="HPH245" s="4"/>
      <c r="HPI245" s="4"/>
      <c r="HPJ245" s="4"/>
      <c r="HPK245" s="4"/>
      <c r="HPL245" s="4"/>
      <c r="HPM245" s="4"/>
      <c r="HPN245" s="4"/>
      <c r="HPO245" s="4"/>
      <c r="HPP245" s="4"/>
      <c r="HPQ245" s="4"/>
      <c r="HPR245" s="4"/>
      <c r="HPS245" s="4"/>
      <c r="HPT245" s="4"/>
      <c r="HPU245" s="4"/>
      <c r="HPV245" s="4"/>
      <c r="HPW245" s="4"/>
      <c r="HPX245" s="4"/>
      <c r="HPY245" s="4"/>
      <c r="HPZ245" s="4"/>
      <c r="HQA245" s="4"/>
      <c r="HQB245" s="4"/>
      <c r="HQC245" s="4"/>
      <c r="HQD245" s="4"/>
      <c r="HQE245" s="4"/>
      <c r="HQF245" s="4"/>
      <c r="HQG245" s="4"/>
      <c r="HQH245" s="4"/>
      <c r="HQI245" s="4"/>
      <c r="HQJ245" s="4"/>
      <c r="HQK245" s="4"/>
      <c r="HQL245" s="4"/>
      <c r="HQM245" s="4"/>
      <c r="HQN245" s="4"/>
      <c r="HQO245" s="4"/>
      <c r="HQP245" s="4"/>
      <c r="HQQ245" s="4"/>
      <c r="HQR245" s="4"/>
      <c r="HQS245" s="4"/>
      <c r="HQT245" s="4"/>
      <c r="HQU245" s="4"/>
      <c r="HQV245" s="4"/>
      <c r="HQW245" s="4"/>
      <c r="HQX245" s="4"/>
      <c r="HQY245" s="4"/>
      <c r="HQZ245" s="4"/>
      <c r="HRA245" s="4"/>
      <c r="HRB245" s="4"/>
      <c r="HRC245" s="4"/>
      <c r="HRD245" s="4"/>
      <c r="HRE245" s="4"/>
      <c r="HRF245" s="4"/>
      <c r="HRG245" s="4"/>
      <c r="HRH245" s="4"/>
      <c r="HRI245" s="4"/>
      <c r="HRJ245" s="4"/>
      <c r="HRK245" s="4"/>
      <c r="HRL245" s="4"/>
      <c r="HRM245" s="4"/>
      <c r="HRN245" s="4"/>
      <c r="HRO245" s="4"/>
      <c r="HRP245" s="4"/>
      <c r="HRQ245" s="4"/>
      <c r="HRR245" s="4"/>
      <c r="HRS245" s="4"/>
      <c r="HRT245" s="4"/>
      <c r="HRU245" s="4"/>
      <c r="HRV245" s="4"/>
      <c r="HRW245" s="4"/>
      <c r="HRX245" s="4"/>
      <c r="HRY245" s="4"/>
      <c r="HRZ245" s="4"/>
      <c r="HSA245" s="4"/>
      <c r="HSB245" s="4"/>
      <c r="HSC245" s="4"/>
      <c r="HSD245" s="4"/>
      <c r="HSE245" s="4"/>
      <c r="HSF245" s="4"/>
      <c r="HSG245" s="4"/>
      <c r="HSH245" s="4"/>
      <c r="HSI245" s="4"/>
      <c r="HSJ245" s="4"/>
      <c r="HSK245" s="4"/>
      <c r="HSL245" s="4"/>
      <c r="HSM245" s="4"/>
      <c r="HSN245" s="4"/>
      <c r="HSO245" s="4"/>
      <c r="HSP245" s="4"/>
      <c r="HSQ245" s="4"/>
      <c r="HSR245" s="4"/>
      <c r="HSS245" s="4"/>
      <c r="HST245" s="4"/>
      <c r="HSU245" s="4"/>
      <c r="HSV245" s="4"/>
      <c r="HSW245" s="4"/>
      <c r="HSX245" s="4"/>
      <c r="HSY245" s="4"/>
      <c r="HSZ245" s="4"/>
      <c r="HTA245" s="4"/>
      <c r="HTB245" s="4"/>
      <c r="HTC245" s="4"/>
      <c r="HTD245" s="4"/>
      <c r="HTE245" s="4"/>
      <c r="HTF245" s="4"/>
      <c r="HTG245" s="4"/>
      <c r="HTH245" s="4"/>
      <c r="HTI245" s="4"/>
      <c r="HTJ245" s="4"/>
      <c r="HTK245" s="4"/>
      <c r="HTL245" s="4"/>
      <c r="HTM245" s="4"/>
      <c r="HTN245" s="4"/>
      <c r="HTO245" s="4"/>
      <c r="HTP245" s="4"/>
      <c r="HTQ245" s="4"/>
      <c r="HTR245" s="4"/>
      <c r="HTS245" s="4"/>
      <c r="HTT245" s="4"/>
      <c r="HTU245" s="4"/>
      <c r="HTV245" s="4"/>
      <c r="HTW245" s="4"/>
      <c r="HTX245" s="4"/>
      <c r="HTY245" s="4"/>
      <c r="HTZ245" s="4"/>
      <c r="HUA245" s="4"/>
      <c r="HUB245" s="4"/>
      <c r="HUC245" s="4"/>
      <c r="HUD245" s="4"/>
      <c r="HUE245" s="4"/>
      <c r="HUF245" s="4"/>
      <c r="HUG245" s="4"/>
      <c r="HUH245" s="4"/>
      <c r="HUI245" s="4"/>
      <c r="HUJ245" s="4"/>
      <c r="HUK245" s="4"/>
      <c r="HUL245" s="4"/>
      <c r="HUM245" s="4"/>
      <c r="HUN245" s="4"/>
      <c r="HUO245" s="4"/>
      <c r="HUP245" s="4"/>
      <c r="HUQ245" s="4"/>
      <c r="HUR245" s="4"/>
      <c r="HUS245" s="4"/>
      <c r="HUT245" s="4"/>
      <c r="HUU245" s="4"/>
      <c r="HUV245" s="4"/>
      <c r="HUW245" s="4"/>
      <c r="HUX245" s="4"/>
      <c r="HUY245" s="4"/>
      <c r="HUZ245" s="4"/>
      <c r="HVA245" s="4"/>
      <c r="HVB245" s="4"/>
      <c r="HVC245" s="4"/>
      <c r="HVD245" s="4"/>
      <c r="HVE245" s="4"/>
      <c r="HVF245" s="4"/>
      <c r="HVG245" s="4"/>
      <c r="HVH245" s="4"/>
      <c r="HVI245" s="4"/>
      <c r="HVJ245" s="4"/>
      <c r="HVK245" s="4"/>
      <c r="HVL245" s="4"/>
      <c r="HVM245" s="4"/>
      <c r="HVN245" s="4"/>
      <c r="HVO245" s="4"/>
      <c r="HVP245" s="4"/>
      <c r="HVQ245" s="4"/>
      <c r="HVR245" s="4"/>
      <c r="HVS245" s="4"/>
      <c r="HVT245" s="4"/>
      <c r="HVU245" s="4"/>
      <c r="HVV245" s="4"/>
      <c r="HVW245" s="4"/>
      <c r="HVX245" s="4"/>
      <c r="HVY245" s="4"/>
      <c r="HVZ245" s="4"/>
      <c r="HWA245" s="4"/>
      <c r="HWB245" s="4"/>
      <c r="HWC245" s="4"/>
      <c r="HWD245" s="4"/>
      <c r="HWE245" s="4"/>
      <c r="HWF245" s="4"/>
      <c r="HWG245" s="4"/>
      <c r="HWH245" s="4"/>
      <c r="HWI245" s="4"/>
      <c r="HWJ245" s="4"/>
      <c r="HWK245" s="4"/>
      <c r="HWL245" s="4"/>
      <c r="HWM245" s="4"/>
      <c r="HWN245" s="4"/>
      <c r="HWO245" s="4"/>
      <c r="HWP245" s="4"/>
      <c r="HWQ245" s="4"/>
      <c r="HWR245" s="4"/>
      <c r="HWS245" s="4"/>
      <c r="HWT245" s="4"/>
      <c r="HWU245" s="4"/>
      <c r="HWV245" s="4"/>
      <c r="HWW245" s="4"/>
      <c r="HWX245" s="4"/>
      <c r="HWY245" s="4"/>
      <c r="HWZ245" s="4"/>
      <c r="HXA245" s="4"/>
      <c r="HXB245" s="4"/>
      <c r="HXC245" s="4"/>
      <c r="HXD245" s="4"/>
      <c r="HXE245" s="4"/>
      <c r="HXF245" s="4"/>
      <c r="HXG245" s="4"/>
      <c r="HXH245" s="4"/>
      <c r="HXI245" s="4"/>
      <c r="HXJ245" s="4"/>
      <c r="HXK245" s="4"/>
      <c r="HXL245" s="4"/>
      <c r="HXM245" s="4"/>
      <c r="HXN245" s="4"/>
      <c r="HXO245" s="4"/>
      <c r="HXP245" s="4"/>
      <c r="HXQ245" s="4"/>
      <c r="HXR245" s="4"/>
      <c r="HXS245" s="4"/>
      <c r="HXT245" s="4"/>
      <c r="HXU245" s="4"/>
      <c r="HXV245" s="4"/>
      <c r="HXW245" s="4"/>
      <c r="HXX245" s="4"/>
      <c r="HXY245" s="4"/>
      <c r="HXZ245" s="4"/>
      <c r="HYA245" s="4"/>
      <c r="HYB245" s="4"/>
      <c r="HYC245" s="4"/>
      <c r="HYD245" s="4"/>
      <c r="HYE245" s="4"/>
      <c r="HYF245" s="4"/>
      <c r="HYG245" s="4"/>
      <c r="HYH245" s="4"/>
      <c r="HYI245" s="4"/>
      <c r="HYJ245" s="4"/>
      <c r="HYK245" s="4"/>
      <c r="HYL245" s="4"/>
      <c r="HYM245" s="4"/>
      <c r="HYN245" s="4"/>
      <c r="HYO245" s="4"/>
      <c r="HYP245" s="4"/>
      <c r="HYQ245" s="4"/>
      <c r="HYR245" s="4"/>
      <c r="HYS245" s="4"/>
      <c r="HYT245" s="4"/>
      <c r="HYU245" s="4"/>
      <c r="HYV245" s="4"/>
      <c r="HYW245" s="4"/>
      <c r="HYX245" s="4"/>
      <c r="HYY245" s="4"/>
      <c r="HYZ245" s="4"/>
      <c r="HZA245" s="4"/>
      <c r="HZB245" s="4"/>
      <c r="HZC245" s="4"/>
      <c r="HZD245" s="4"/>
      <c r="HZE245" s="4"/>
      <c r="HZF245" s="4"/>
      <c r="HZG245" s="4"/>
      <c r="HZH245" s="4"/>
      <c r="HZI245" s="4"/>
      <c r="HZJ245" s="4"/>
      <c r="HZK245" s="4"/>
      <c r="HZL245" s="4"/>
      <c r="HZM245" s="4"/>
      <c r="HZN245" s="4"/>
      <c r="HZO245" s="4"/>
      <c r="HZP245" s="4"/>
      <c r="HZQ245" s="4"/>
      <c r="HZR245" s="4"/>
      <c r="HZS245" s="4"/>
      <c r="HZT245" s="4"/>
      <c r="HZU245" s="4"/>
      <c r="HZV245" s="4"/>
      <c r="HZW245" s="4"/>
      <c r="HZX245" s="4"/>
      <c r="HZY245" s="4"/>
      <c r="HZZ245" s="4"/>
      <c r="IAA245" s="4"/>
      <c r="IAB245" s="4"/>
      <c r="IAC245" s="4"/>
      <c r="IAD245" s="4"/>
      <c r="IAE245" s="4"/>
      <c r="IAF245" s="4"/>
      <c r="IAG245" s="4"/>
      <c r="IAH245" s="4"/>
      <c r="IAI245" s="4"/>
      <c r="IAJ245" s="4"/>
      <c r="IAK245" s="4"/>
      <c r="IAL245" s="4"/>
      <c r="IAM245" s="4"/>
      <c r="IAN245" s="4"/>
      <c r="IAO245" s="4"/>
      <c r="IAP245" s="4"/>
      <c r="IAQ245" s="4"/>
      <c r="IAR245" s="4"/>
      <c r="IAS245" s="4"/>
      <c r="IAT245" s="4"/>
      <c r="IAU245" s="4"/>
      <c r="IAV245" s="4"/>
      <c r="IAW245" s="4"/>
      <c r="IAX245" s="4"/>
      <c r="IAY245" s="4"/>
      <c r="IAZ245" s="4"/>
      <c r="IBA245" s="4"/>
      <c r="IBB245" s="4"/>
      <c r="IBC245" s="4"/>
      <c r="IBD245" s="4"/>
      <c r="IBE245" s="4"/>
      <c r="IBF245" s="4"/>
      <c r="IBG245" s="4"/>
      <c r="IBH245" s="4"/>
      <c r="IBI245" s="4"/>
      <c r="IBJ245" s="4"/>
      <c r="IBK245" s="4"/>
      <c r="IBL245" s="4"/>
      <c r="IBM245" s="4"/>
      <c r="IBN245" s="4"/>
      <c r="IBO245" s="4"/>
      <c r="IBP245" s="4"/>
      <c r="IBQ245" s="4"/>
      <c r="IBR245" s="4"/>
      <c r="IBS245" s="4"/>
      <c r="IBT245" s="4"/>
      <c r="IBU245" s="4"/>
      <c r="IBV245" s="4"/>
      <c r="IBW245" s="4"/>
      <c r="IBX245" s="4"/>
      <c r="IBY245" s="4"/>
      <c r="IBZ245" s="4"/>
      <c r="ICA245" s="4"/>
      <c r="ICB245" s="4"/>
      <c r="ICC245" s="4"/>
      <c r="ICD245" s="4"/>
      <c r="ICE245" s="4"/>
      <c r="ICF245" s="4"/>
      <c r="ICG245" s="4"/>
      <c r="ICH245" s="4"/>
      <c r="ICI245" s="4"/>
      <c r="ICJ245" s="4"/>
      <c r="ICK245" s="4"/>
      <c r="ICL245" s="4"/>
      <c r="ICM245" s="4"/>
      <c r="ICN245" s="4"/>
      <c r="ICO245" s="4"/>
      <c r="ICP245" s="4"/>
      <c r="ICQ245" s="4"/>
      <c r="ICR245" s="4"/>
      <c r="ICS245" s="4"/>
      <c r="ICT245" s="4"/>
      <c r="ICU245" s="4"/>
      <c r="ICV245" s="4"/>
      <c r="ICW245" s="4"/>
      <c r="ICX245" s="4"/>
      <c r="ICY245" s="4"/>
      <c r="ICZ245" s="4"/>
      <c r="IDA245" s="4"/>
      <c r="IDB245" s="4"/>
      <c r="IDC245" s="4"/>
      <c r="IDD245" s="4"/>
      <c r="IDE245" s="4"/>
      <c r="IDF245" s="4"/>
      <c r="IDG245" s="4"/>
      <c r="IDH245" s="4"/>
      <c r="IDI245" s="4"/>
      <c r="IDJ245" s="4"/>
      <c r="IDK245" s="4"/>
      <c r="IDL245" s="4"/>
      <c r="IDM245" s="4"/>
      <c r="IDN245" s="4"/>
      <c r="IDO245" s="4"/>
      <c r="IDP245" s="4"/>
      <c r="IDQ245" s="4"/>
      <c r="IDR245" s="4"/>
      <c r="IDS245" s="4"/>
      <c r="IDT245" s="4"/>
      <c r="IDU245" s="4"/>
      <c r="IDV245" s="4"/>
      <c r="IDW245" s="4"/>
      <c r="IDX245" s="4"/>
      <c r="IDY245" s="4"/>
      <c r="IDZ245" s="4"/>
      <c r="IEA245" s="4"/>
      <c r="IEB245" s="4"/>
      <c r="IEC245" s="4"/>
      <c r="IED245" s="4"/>
      <c r="IEE245" s="4"/>
      <c r="IEF245" s="4"/>
      <c r="IEG245" s="4"/>
      <c r="IEH245" s="4"/>
      <c r="IEI245" s="4"/>
      <c r="IEJ245" s="4"/>
      <c r="IEK245" s="4"/>
      <c r="IEL245" s="4"/>
      <c r="IEM245" s="4"/>
      <c r="IEN245" s="4"/>
      <c r="IEO245" s="4"/>
      <c r="IEP245" s="4"/>
      <c r="IEQ245" s="4"/>
      <c r="IER245" s="4"/>
      <c r="IES245" s="4"/>
      <c r="IET245" s="4"/>
      <c r="IEU245" s="4"/>
      <c r="IEV245" s="4"/>
      <c r="IEW245" s="4"/>
      <c r="IEX245" s="4"/>
      <c r="IEY245" s="4"/>
      <c r="IEZ245" s="4"/>
      <c r="IFA245" s="4"/>
      <c r="IFB245" s="4"/>
      <c r="IFC245" s="4"/>
      <c r="IFD245" s="4"/>
      <c r="IFE245" s="4"/>
      <c r="IFF245" s="4"/>
      <c r="IFG245" s="4"/>
      <c r="IFH245" s="4"/>
      <c r="IFI245" s="4"/>
      <c r="IFJ245" s="4"/>
      <c r="IFK245" s="4"/>
      <c r="IFL245" s="4"/>
      <c r="IFM245" s="4"/>
      <c r="IFN245" s="4"/>
      <c r="IFO245" s="4"/>
      <c r="IFP245" s="4"/>
      <c r="IFQ245" s="4"/>
      <c r="IFR245" s="4"/>
      <c r="IFS245" s="4"/>
      <c r="IFT245" s="4"/>
      <c r="IFU245" s="4"/>
      <c r="IFV245" s="4"/>
      <c r="IFW245" s="4"/>
      <c r="IFX245" s="4"/>
      <c r="IFY245" s="4"/>
      <c r="IFZ245" s="4"/>
      <c r="IGA245" s="4"/>
      <c r="IGB245" s="4"/>
      <c r="IGC245" s="4"/>
      <c r="IGD245" s="4"/>
      <c r="IGE245" s="4"/>
      <c r="IGF245" s="4"/>
      <c r="IGG245" s="4"/>
      <c r="IGH245" s="4"/>
      <c r="IGI245" s="4"/>
      <c r="IGJ245" s="4"/>
      <c r="IGK245" s="4"/>
      <c r="IGL245" s="4"/>
      <c r="IGM245" s="4"/>
      <c r="IGN245" s="4"/>
      <c r="IGO245" s="4"/>
      <c r="IGP245" s="4"/>
      <c r="IGQ245" s="4"/>
      <c r="IGR245" s="4"/>
      <c r="IGS245" s="4"/>
      <c r="IGT245" s="4"/>
      <c r="IGU245" s="4"/>
      <c r="IGV245" s="4"/>
      <c r="IGW245" s="4"/>
      <c r="IGX245" s="4"/>
      <c r="IGY245" s="4"/>
      <c r="IGZ245" s="4"/>
      <c r="IHA245" s="4"/>
      <c r="IHB245" s="4"/>
      <c r="IHC245" s="4"/>
      <c r="IHD245" s="4"/>
      <c r="IHE245" s="4"/>
      <c r="IHF245" s="4"/>
      <c r="IHG245" s="4"/>
      <c r="IHH245" s="4"/>
      <c r="IHI245" s="4"/>
      <c r="IHJ245" s="4"/>
      <c r="IHK245" s="4"/>
      <c r="IHL245" s="4"/>
      <c r="IHM245" s="4"/>
      <c r="IHN245" s="4"/>
      <c r="IHO245" s="4"/>
      <c r="IHP245" s="4"/>
      <c r="IHQ245" s="4"/>
      <c r="IHR245" s="4"/>
      <c r="IHS245" s="4"/>
      <c r="IHT245" s="4"/>
      <c r="IHU245" s="4"/>
      <c r="IHV245" s="4"/>
      <c r="IHW245" s="4"/>
      <c r="IHX245" s="4"/>
      <c r="IHY245" s="4"/>
      <c r="IHZ245" s="4"/>
      <c r="IIA245" s="4"/>
      <c r="IIB245" s="4"/>
      <c r="IIC245" s="4"/>
      <c r="IID245" s="4"/>
      <c r="IIE245" s="4"/>
      <c r="IIF245" s="4"/>
      <c r="IIG245" s="4"/>
      <c r="IIH245" s="4"/>
      <c r="III245" s="4"/>
      <c r="IIJ245" s="4"/>
      <c r="IIK245" s="4"/>
      <c r="IIL245" s="4"/>
      <c r="IIM245" s="4"/>
      <c r="IIN245" s="4"/>
      <c r="IIO245" s="4"/>
      <c r="IIP245" s="4"/>
      <c r="IIQ245" s="4"/>
      <c r="IIR245" s="4"/>
      <c r="IIS245" s="4"/>
      <c r="IIT245" s="4"/>
      <c r="IIU245" s="4"/>
      <c r="IIV245" s="4"/>
      <c r="IIW245" s="4"/>
      <c r="IIX245" s="4"/>
      <c r="IIY245" s="4"/>
      <c r="IIZ245" s="4"/>
      <c r="IJA245" s="4"/>
      <c r="IJB245" s="4"/>
      <c r="IJC245" s="4"/>
      <c r="IJD245" s="4"/>
      <c r="IJE245" s="4"/>
      <c r="IJF245" s="4"/>
      <c r="IJG245" s="4"/>
      <c r="IJH245" s="4"/>
      <c r="IJI245" s="4"/>
      <c r="IJJ245" s="4"/>
      <c r="IJK245" s="4"/>
      <c r="IJL245" s="4"/>
      <c r="IJM245" s="4"/>
      <c r="IJN245" s="4"/>
      <c r="IJO245" s="4"/>
      <c r="IJP245" s="4"/>
      <c r="IJQ245" s="4"/>
      <c r="IJR245" s="4"/>
      <c r="IJS245" s="4"/>
      <c r="IJT245" s="4"/>
      <c r="IJU245" s="4"/>
      <c r="IJV245" s="4"/>
      <c r="IJW245" s="4"/>
      <c r="IJX245" s="4"/>
      <c r="IJY245" s="4"/>
      <c r="IJZ245" s="4"/>
      <c r="IKA245" s="4"/>
      <c r="IKB245" s="4"/>
      <c r="IKC245" s="4"/>
      <c r="IKD245" s="4"/>
      <c r="IKE245" s="4"/>
      <c r="IKF245" s="4"/>
      <c r="IKG245" s="4"/>
      <c r="IKH245" s="4"/>
      <c r="IKI245" s="4"/>
      <c r="IKJ245" s="4"/>
      <c r="IKK245" s="4"/>
      <c r="IKL245" s="4"/>
      <c r="IKM245" s="4"/>
      <c r="IKN245" s="4"/>
      <c r="IKO245" s="4"/>
      <c r="IKP245" s="4"/>
      <c r="IKQ245" s="4"/>
      <c r="IKR245" s="4"/>
      <c r="IKS245" s="4"/>
      <c r="IKT245" s="4"/>
      <c r="IKU245" s="4"/>
      <c r="IKV245" s="4"/>
      <c r="IKW245" s="4"/>
      <c r="IKX245" s="4"/>
      <c r="IKY245" s="4"/>
      <c r="IKZ245" s="4"/>
      <c r="ILA245" s="4"/>
      <c r="ILB245" s="4"/>
      <c r="ILC245" s="4"/>
      <c r="ILD245" s="4"/>
      <c r="ILE245" s="4"/>
      <c r="ILF245" s="4"/>
      <c r="ILG245" s="4"/>
      <c r="ILH245" s="4"/>
      <c r="ILI245" s="4"/>
      <c r="ILJ245" s="4"/>
      <c r="ILK245" s="4"/>
      <c r="ILL245" s="4"/>
      <c r="ILM245" s="4"/>
      <c r="ILN245" s="4"/>
      <c r="ILO245" s="4"/>
      <c r="ILP245" s="4"/>
      <c r="ILQ245" s="4"/>
      <c r="ILR245" s="4"/>
      <c r="ILS245" s="4"/>
      <c r="ILT245" s="4"/>
      <c r="ILU245" s="4"/>
      <c r="ILV245" s="4"/>
      <c r="ILW245" s="4"/>
      <c r="ILX245" s="4"/>
      <c r="ILY245" s="4"/>
      <c r="ILZ245" s="4"/>
      <c r="IMA245" s="4"/>
      <c r="IMB245" s="4"/>
      <c r="IMC245" s="4"/>
      <c r="IMD245" s="4"/>
      <c r="IME245" s="4"/>
      <c r="IMF245" s="4"/>
      <c r="IMG245" s="4"/>
      <c r="IMH245" s="4"/>
      <c r="IMI245" s="4"/>
      <c r="IMJ245" s="4"/>
      <c r="IMK245" s="4"/>
      <c r="IML245" s="4"/>
      <c r="IMM245" s="4"/>
      <c r="IMN245" s="4"/>
      <c r="IMO245" s="4"/>
      <c r="IMP245" s="4"/>
      <c r="IMQ245" s="4"/>
      <c r="IMR245" s="4"/>
      <c r="IMS245" s="4"/>
      <c r="IMT245" s="4"/>
      <c r="IMU245" s="4"/>
      <c r="IMV245" s="4"/>
      <c r="IMW245" s="4"/>
      <c r="IMX245" s="4"/>
      <c r="IMY245" s="4"/>
      <c r="IMZ245" s="4"/>
      <c r="INA245" s="4"/>
      <c r="INB245" s="4"/>
      <c r="INC245" s="4"/>
      <c r="IND245" s="4"/>
      <c r="INE245" s="4"/>
      <c r="INF245" s="4"/>
      <c r="ING245" s="4"/>
      <c r="INH245" s="4"/>
      <c r="INI245" s="4"/>
      <c r="INJ245" s="4"/>
      <c r="INK245" s="4"/>
      <c r="INL245" s="4"/>
      <c r="INM245" s="4"/>
      <c r="INN245" s="4"/>
      <c r="INO245" s="4"/>
      <c r="INP245" s="4"/>
      <c r="INQ245" s="4"/>
      <c r="INR245" s="4"/>
      <c r="INS245" s="4"/>
      <c r="INT245" s="4"/>
      <c r="INU245" s="4"/>
      <c r="INV245" s="4"/>
      <c r="INW245" s="4"/>
      <c r="INX245" s="4"/>
      <c r="INY245" s="4"/>
      <c r="INZ245" s="4"/>
      <c r="IOA245" s="4"/>
      <c r="IOB245" s="4"/>
      <c r="IOC245" s="4"/>
      <c r="IOD245" s="4"/>
      <c r="IOE245" s="4"/>
      <c r="IOF245" s="4"/>
      <c r="IOG245" s="4"/>
      <c r="IOH245" s="4"/>
      <c r="IOI245" s="4"/>
      <c r="IOJ245" s="4"/>
      <c r="IOK245" s="4"/>
      <c r="IOL245" s="4"/>
      <c r="IOM245" s="4"/>
      <c r="ION245" s="4"/>
      <c r="IOO245" s="4"/>
      <c r="IOP245" s="4"/>
      <c r="IOQ245" s="4"/>
      <c r="IOR245" s="4"/>
      <c r="IOS245" s="4"/>
      <c r="IOT245" s="4"/>
      <c r="IOU245" s="4"/>
      <c r="IOV245" s="4"/>
      <c r="IOW245" s="4"/>
      <c r="IOX245" s="4"/>
      <c r="IOY245" s="4"/>
      <c r="IOZ245" s="4"/>
      <c r="IPA245" s="4"/>
      <c r="IPB245" s="4"/>
      <c r="IPC245" s="4"/>
      <c r="IPD245" s="4"/>
      <c r="IPE245" s="4"/>
      <c r="IPF245" s="4"/>
      <c r="IPG245" s="4"/>
      <c r="IPH245" s="4"/>
      <c r="IPI245" s="4"/>
      <c r="IPJ245" s="4"/>
      <c r="IPK245" s="4"/>
      <c r="IPL245" s="4"/>
      <c r="IPM245" s="4"/>
      <c r="IPN245" s="4"/>
      <c r="IPO245" s="4"/>
      <c r="IPP245" s="4"/>
      <c r="IPQ245" s="4"/>
      <c r="IPR245" s="4"/>
      <c r="IPS245" s="4"/>
      <c r="IPT245" s="4"/>
      <c r="IPU245" s="4"/>
      <c r="IPV245" s="4"/>
      <c r="IPW245" s="4"/>
      <c r="IPX245" s="4"/>
      <c r="IPY245" s="4"/>
      <c r="IPZ245" s="4"/>
      <c r="IQA245" s="4"/>
      <c r="IQB245" s="4"/>
      <c r="IQC245" s="4"/>
      <c r="IQD245" s="4"/>
      <c r="IQE245" s="4"/>
      <c r="IQF245" s="4"/>
      <c r="IQG245" s="4"/>
      <c r="IQH245" s="4"/>
      <c r="IQI245" s="4"/>
      <c r="IQJ245" s="4"/>
      <c r="IQK245" s="4"/>
      <c r="IQL245" s="4"/>
      <c r="IQM245" s="4"/>
      <c r="IQN245" s="4"/>
      <c r="IQO245" s="4"/>
      <c r="IQP245" s="4"/>
      <c r="IQQ245" s="4"/>
      <c r="IQR245" s="4"/>
      <c r="IQS245" s="4"/>
      <c r="IQT245" s="4"/>
      <c r="IQU245" s="4"/>
      <c r="IQV245" s="4"/>
      <c r="IQW245" s="4"/>
      <c r="IQX245" s="4"/>
      <c r="IQY245" s="4"/>
      <c r="IQZ245" s="4"/>
      <c r="IRA245" s="4"/>
      <c r="IRB245" s="4"/>
      <c r="IRC245" s="4"/>
      <c r="IRD245" s="4"/>
      <c r="IRE245" s="4"/>
      <c r="IRF245" s="4"/>
      <c r="IRG245" s="4"/>
      <c r="IRH245" s="4"/>
      <c r="IRI245" s="4"/>
      <c r="IRJ245" s="4"/>
      <c r="IRK245" s="4"/>
      <c r="IRL245" s="4"/>
      <c r="IRM245" s="4"/>
      <c r="IRN245" s="4"/>
      <c r="IRO245" s="4"/>
      <c r="IRP245" s="4"/>
      <c r="IRQ245" s="4"/>
      <c r="IRR245" s="4"/>
      <c r="IRS245" s="4"/>
      <c r="IRT245" s="4"/>
      <c r="IRU245" s="4"/>
      <c r="IRV245" s="4"/>
      <c r="IRW245" s="4"/>
      <c r="IRX245" s="4"/>
      <c r="IRY245" s="4"/>
      <c r="IRZ245" s="4"/>
      <c r="ISA245" s="4"/>
      <c r="ISB245" s="4"/>
      <c r="ISC245" s="4"/>
      <c r="ISD245" s="4"/>
      <c r="ISE245" s="4"/>
      <c r="ISF245" s="4"/>
      <c r="ISG245" s="4"/>
      <c r="ISH245" s="4"/>
      <c r="ISI245" s="4"/>
      <c r="ISJ245" s="4"/>
      <c r="ISK245" s="4"/>
      <c r="ISL245" s="4"/>
      <c r="ISM245" s="4"/>
      <c r="ISN245" s="4"/>
      <c r="ISO245" s="4"/>
      <c r="ISP245" s="4"/>
      <c r="ISQ245" s="4"/>
      <c r="ISR245" s="4"/>
      <c r="ISS245" s="4"/>
      <c r="IST245" s="4"/>
      <c r="ISU245" s="4"/>
      <c r="ISV245" s="4"/>
      <c r="ISW245" s="4"/>
      <c r="ISX245" s="4"/>
      <c r="ISY245" s="4"/>
      <c r="ISZ245" s="4"/>
      <c r="ITA245" s="4"/>
      <c r="ITB245" s="4"/>
      <c r="ITC245" s="4"/>
      <c r="ITD245" s="4"/>
      <c r="ITE245" s="4"/>
      <c r="ITF245" s="4"/>
      <c r="ITG245" s="4"/>
      <c r="ITH245" s="4"/>
      <c r="ITI245" s="4"/>
      <c r="ITJ245" s="4"/>
      <c r="ITK245" s="4"/>
      <c r="ITL245" s="4"/>
      <c r="ITM245" s="4"/>
      <c r="ITN245" s="4"/>
      <c r="ITO245" s="4"/>
      <c r="ITP245" s="4"/>
      <c r="ITQ245" s="4"/>
      <c r="ITR245" s="4"/>
      <c r="ITS245" s="4"/>
      <c r="ITT245" s="4"/>
      <c r="ITU245" s="4"/>
      <c r="ITV245" s="4"/>
      <c r="ITW245" s="4"/>
      <c r="ITX245" s="4"/>
      <c r="ITY245" s="4"/>
      <c r="ITZ245" s="4"/>
      <c r="IUA245" s="4"/>
      <c r="IUB245" s="4"/>
      <c r="IUC245" s="4"/>
      <c r="IUD245" s="4"/>
      <c r="IUE245" s="4"/>
      <c r="IUF245" s="4"/>
      <c r="IUG245" s="4"/>
      <c r="IUH245" s="4"/>
      <c r="IUI245" s="4"/>
      <c r="IUJ245" s="4"/>
      <c r="IUK245" s="4"/>
      <c r="IUL245" s="4"/>
      <c r="IUM245" s="4"/>
      <c r="IUN245" s="4"/>
      <c r="IUO245" s="4"/>
      <c r="IUP245" s="4"/>
      <c r="IUQ245" s="4"/>
      <c r="IUR245" s="4"/>
      <c r="IUS245" s="4"/>
      <c r="IUT245" s="4"/>
      <c r="IUU245" s="4"/>
      <c r="IUV245" s="4"/>
      <c r="IUW245" s="4"/>
      <c r="IUX245" s="4"/>
      <c r="IUY245" s="4"/>
      <c r="IUZ245" s="4"/>
      <c r="IVA245" s="4"/>
      <c r="IVB245" s="4"/>
      <c r="IVC245" s="4"/>
      <c r="IVD245" s="4"/>
      <c r="IVE245" s="4"/>
      <c r="IVF245" s="4"/>
      <c r="IVG245" s="4"/>
      <c r="IVH245" s="4"/>
      <c r="IVI245" s="4"/>
      <c r="IVJ245" s="4"/>
      <c r="IVK245" s="4"/>
      <c r="IVL245" s="4"/>
      <c r="IVM245" s="4"/>
      <c r="IVN245" s="4"/>
      <c r="IVO245" s="4"/>
      <c r="IVP245" s="4"/>
      <c r="IVQ245" s="4"/>
      <c r="IVR245" s="4"/>
      <c r="IVS245" s="4"/>
      <c r="IVT245" s="4"/>
      <c r="IVU245" s="4"/>
      <c r="IVV245" s="4"/>
      <c r="IVW245" s="4"/>
      <c r="IVX245" s="4"/>
      <c r="IVY245" s="4"/>
      <c r="IVZ245" s="4"/>
      <c r="IWA245" s="4"/>
      <c r="IWB245" s="4"/>
      <c r="IWC245" s="4"/>
      <c r="IWD245" s="4"/>
      <c r="IWE245" s="4"/>
      <c r="IWF245" s="4"/>
      <c r="IWG245" s="4"/>
      <c r="IWH245" s="4"/>
      <c r="IWI245" s="4"/>
      <c r="IWJ245" s="4"/>
      <c r="IWK245" s="4"/>
      <c r="IWL245" s="4"/>
      <c r="IWM245" s="4"/>
      <c r="IWN245" s="4"/>
      <c r="IWO245" s="4"/>
      <c r="IWP245" s="4"/>
      <c r="IWQ245" s="4"/>
      <c r="IWR245" s="4"/>
      <c r="IWS245" s="4"/>
      <c r="IWT245" s="4"/>
      <c r="IWU245" s="4"/>
      <c r="IWV245" s="4"/>
      <c r="IWW245" s="4"/>
      <c r="IWX245" s="4"/>
      <c r="IWY245" s="4"/>
      <c r="IWZ245" s="4"/>
      <c r="IXA245" s="4"/>
      <c r="IXB245" s="4"/>
      <c r="IXC245" s="4"/>
      <c r="IXD245" s="4"/>
      <c r="IXE245" s="4"/>
      <c r="IXF245" s="4"/>
      <c r="IXG245" s="4"/>
      <c r="IXH245" s="4"/>
      <c r="IXI245" s="4"/>
      <c r="IXJ245" s="4"/>
      <c r="IXK245" s="4"/>
      <c r="IXL245" s="4"/>
      <c r="IXM245" s="4"/>
      <c r="IXN245" s="4"/>
      <c r="IXO245" s="4"/>
      <c r="IXP245" s="4"/>
      <c r="IXQ245" s="4"/>
      <c r="IXR245" s="4"/>
      <c r="IXS245" s="4"/>
      <c r="IXT245" s="4"/>
      <c r="IXU245" s="4"/>
      <c r="IXV245" s="4"/>
      <c r="IXW245" s="4"/>
      <c r="IXX245" s="4"/>
      <c r="IXY245" s="4"/>
      <c r="IXZ245" s="4"/>
      <c r="IYA245" s="4"/>
      <c r="IYB245" s="4"/>
      <c r="IYC245" s="4"/>
      <c r="IYD245" s="4"/>
      <c r="IYE245" s="4"/>
      <c r="IYF245" s="4"/>
      <c r="IYG245" s="4"/>
      <c r="IYH245" s="4"/>
      <c r="IYI245" s="4"/>
      <c r="IYJ245" s="4"/>
      <c r="IYK245" s="4"/>
      <c r="IYL245" s="4"/>
      <c r="IYM245" s="4"/>
      <c r="IYN245" s="4"/>
      <c r="IYO245" s="4"/>
      <c r="IYP245" s="4"/>
      <c r="IYQ245" s="4"/>
      <c r="IYR245" s="4"/>
      <c r="IYS245" s="4"/>
      <c r="IYT245" s="4"/>
      <c r="IYU245" s="4"/>
      <c r="IYV245" s="4"/>
      <c r="IYW245" s="4"/>
      <c r="IYX245" s="4"/>
      <c r="IYY245" s="4"/>
      <c r="IYZ245" s="4"/>
      <c r="IZA245" s="4"/>
      <c r="IZB245" s="4"/>
      <c r="IZC245" s="4"/>
      <c r="IZD245" s="4"/>
      <c r="IZE245" s="4"/>
      <c r="IZF245" s="4"/>
      <c r="IZG245" s="4"/>
      <c r="IZH245" s="4"/>
      <c r="IZI245" s="4"/>
      <c r="IZJ245" s="4"/>
      <c r="IZK245" s="4"/>
      <c r="IZL245" s="4"/>
      <c r="IZM245" s="4"/>
      <c r="IZN245" s="4"/>
      <c r="IZO245" s="4"/>
      <c r="IZP245" s="4"/>
      <c r="IZQ245" s="4"/>
      <c r="IZR245" s="4"/>
      <c r="IZS245" s="4"/>
      <c r="IZT245" s="4"/>
      <c r="IZU245" s="4"/>
      <c r="IZV245" s="4"/>
      <c r="IZW245" s="4"/>
      <c r="IZX245" s="4"/>
      <c r="IZY245" s="4"/>
      <c r="IZZ245" s="4"/>
      <c r="JAA245" s="4"/>
      <c r="JAB245" s="4"/>
      <c r="JAC245" s="4"/>
      <c r="JAD245" s="4"/>
      <c r="JAE245" s="4"/>
      <c r="JAF245" s="4"/>
      <c r="JAG245" s="4"/>
      <c r="JAH245" s="4"/>
      <c r="JAI245" s="4"/>
      <c r="JAJ245" s="4"/>
      <c r="JAK245" s="4"/>
      <c r="JAL245" s="4"/>
      <c r="JAM245" s="4"/>
      <c r="JAN245" s="4"/>
      <c r="JAO245" s="4"/>
      <c r="JAP245" s="4"/>
      <c r="JAQ245" s="4"/>
      <c r="JAR245" s="4"/>
      <c r="JAS245" s="4"/>
      <c r="JAT245" s="4"/>
      <c r="JAU245" s="4"/>
      <c r="JAV245" s="4"/>
      <c r="JAW245" s="4"/>
      <c r="JAX245" s="4"/>
      <c r="JAY245" s="4"/>
      <c r="JAZ245" s="4"/>
      <c r="JBA245" s="4"/>
      <c r="JBB245" s="4"/>
      <c r="JBC245" s="4"/>
      <c r="JBD245" s="4"/>
      <c r="JBE245" s="4"/>
      <c r="JBF245" s="4"/>
      <c r="JBG245" s="4"/>
      <c r="JBH245" s="4"/>
      <c r="JBI245" s="4"/>
      <c r="JBJ245" s="4"/>
      <c r="JBK245" s="4"/>
      <c r="JBL245" s="4"/>
      <c r="JBM245" s="4"/>
      <c r="JBN245" s="4"/>
      <c r="JBO245" s="4"/>
      <c r="JBP245" s="4"/>
      <c r="JBQ245" s="4"/>
      <c r="JBR245" s="4"/>
      <c r="JBS245" s="4"/>
      <c r="JBT245" s="4"/>
      <c r="JBU245" s="4"/>
      <c r="JBV245" s="4"/>
      <c r="JBW245" s="4"/>
      <c r="JBX245" s="4"/>
      <c r="JBY245" s="4"/>
      <c r="JBZ245" s="4"/>
      <c r="JCA245" s="4"/>
      <c r="JCB245" s="4"/>
      <c r="JCC245" s="4"/>
      <c r="JCD245" s="4"/>
      <c r="JCE245" s="4"/>
      <c r="JCF245" s="4"/>
      <c r="JCG245" s="4"/>
      <c r="JCH245" s="4"/>
      <c r="JCI245" s="4"/>
      <c r="JCJ245" s="4"/>
      <c r="JCK245" s="4"/>
      <c r="JCL245" s="4"/>
      <c r="JCM245" s="4"/>
      <c r="JCN245" s="4"/>
      <c r="JCO245" s="4"/>
      <c r="JCP245" s="4"/>
      <c r="JCQ245" s="4"/>
      <c r="JCR245" s="4"/>
      <c r="JCS245" s="4"/>
      <c r="JCT245" s="4"/>
      <c r="JCU245" s="4"/>
      <c r="JCV245" s="4"/>
      <c r="JCW245" s="4"/>
      <c r="JCX245" s="4"/>
      <c r="JCY245" s="4"/>
      <c r="JCZ245" s="4"/>
      <c r="JDA245" s="4"/>
      <c r="JDB245" s="4"/>
      <c r="JDC245" s="4"/>
      <c r="JDD245" s="4"/>
      <c r="JDE245" s="4"/>
      <c r="JDF245" s="4"/>
      <c r="JDG245" s="4"/>
      <c r="JDH245" s="4"/>
      <c r="JDI245" s="4"/>
      <c r="JDJ245" s="4"/>
      <c r="JDK245" s="4"/>
      <c r="JDL245" s="4"/>
      <c r="JDM245" s="4"/>
      <c r="JDN245" s="4"/>
      <c r="JDO245" s="4"/>
      <c r="JDP245" s="4"/>
      <c r="JDQ245" s="4"/>
      <c r="JDR245" s="4"/>
      <c r="JDS245" s="4"/>
      <c r="JDT245" s="4"/>
      <c r="JDU245" s="4"/>
      <c r="JDV245" s="4"/>
      <c r="JDW245" s="4"/>
      <c r="JDX245" s="4"/>
      <c r="JDY245" s="4"/>
      <c r="JDZ245" s="4"/>
      <c r="JEA245" s="4"/>
      <c r="JEB245" s="4"/>
      <c r="JEC245" s="4"/>
      <c r="JED245" s="4"/>
      <c r="JEE245" s="4"/>
      <c r="JEF245" s="4"/>
      <c r="JEG245" s="4"/>
      <c r="JEH245" s="4"/>
      <c r="JEI245" s="4"/>
      <c r="JEJ245" s="4"/>
      <c r="JEK245" s="4"/>
      <c r="JEL245" s="4"/>
      <c r="JEM245" s="4"/>
      <c r="JEN245" s="4"/>
      <c r="JEO245" s="4"/>
      <c r="JEP245" s="4"/>
      <c r="JEQ245" s="4"/>
      <c r="JER245" s="4"/>
      <c r="JES245" s="4"/>
      <c r="JET245" s="4"/>
      <c r="JEU245" s="4"/>
      <c r="JEV245" s="4"/>
      <c r="JEW245" s="4"/>
      <c r="JEX245" s="4"/>
      <c r="JEY245" s="4"/>
      <c r="JEZ245" s="4"/>
      <c r="JFA245" s="4"/>
      <c r="JFB245" s="4"/>
      <c r="JFC245" s="4"/>
      <c r="JFD245" s="4"/>
      <c r="JFE245" s="4"/>
      <c r="JFF245" s="4"/>
      <c r="JFG245" s="4"/>
      <c r="JFH245" s="4"/>
      <c r="JFI245" s="4"/>
      <c r="JFJ245" s="4"/>
      <c r="JFK245" s="4"/>
      <c r="JFL245" s="4"/>
      <c r="JFM245" s="4"/>
      <c r="JFN245" s="4"/>
      <c r="JFO245" s="4"/>
      <c r="JFP245" s="4"/>
      <c r="JFQ245" s="4"/>
      <c r="JFR245" s="4"/>
      <c r="JFS245" s="4"/>
      <c r="JFT245" s="4"/>
      <c r="JFU245" s="4"/>
      <c r="JFV245" s="4"/>
      <c r="JFW245" s="4"/>
      <c r="JFX245" s="4"/>
      <c r="JFY245" s="4"/>
      <c r="JFZ245" s="4"/>
      <c r="JGA245" s="4"/>
      <c r="JGB245" s="4"/>
      <c r="JGC245" s="4"/>
      <c r="JGD245" s="4"/>
      <c r="JGE245" s="4"/>
      <c r="JGF245" s="4"/>
      <c r="JGG245" s="4"/>
      <c r="JGH245" s="4"/>
      <c r="JGI245" s="4"/>
      <c r="JGJ245" s="4"/>
      <c r="JGK245" s="4"/>
      <c r="JGL245" s="4"/>
      <c r="JGM245" s="4"/>
      <c r="JGN245" s="4"/>
      <c r="JGO245" s="4"/>
      <c r="JGP245" s="4"/>
      <c r="JGQ245" s="4"/>
      <c r="JGR245" s="4"/>
      <c r="JGS245" s="4"/>
      <c r="JGT245" s="4"/>
      <c r="JGU245" s="4"/>
      <c r="JGV245" s="4"/>
      <c r="JGW245" s="4"/>
      <c r="JGX245" s="4"/>
      <c r="JGY245" s="4"/>
      <c r="JGZ245" s="4"/>
      <c r="JHA245" s="4"/>
      <c r="JHB245" s="4"/>
      <c r="JHC245" s="4"/>
      <c r="JHD245" s="4"/>
      <c r="JHE245" s="4"/>
      <c r="JHF245" s="4"/>
      <c r="JHG245" s="4"/>
      <c r="JHH245" s="4"/>
      <c r="JHI245" s="4"/>
      <c r="JHJ245" s="4"/>
      <c r="JHK245" s="4"/>
      <c r="JHL245" s="4"/>
      <c r="JHM245" s="4"/>
      <c r="JHN245" s="4"/>
      <c r="JHO245" s="4"/>
      <c r="JHP245" s="4"/>
      <c r="JHQ245" s="4"/>
      <c r="JHR245" s="4"/>
      <c r="JHS245" s="4"/>
      <c r="JHT245" s="4"/>
      <c r="JHU245" s="4"/>
      <c r="JHV245" s="4"/>
      <c r="JHW245" s="4"/>
      <c r="JHX245" s="4"/>
      <c r="JHY245" s="4"/>
      <c r="JHZ245" s="4"/>
      <c r="JIA245" s="4"/>
      <c r="JIB245" s="4"/>
      <c r="JIC245" s="4"/>
      <c r="JID245" s="4"/>
      <c r="JIE245" s="4"/>
      <c r="JIF245" s="4"/>
      <c r="JIG245" s="4"/>
      <c r="JIH245" s="4"/>
      <c r="JII245" s="4"/>
      <c r="JIJ245" s="4"/>
      <c r="JIK245" s="4"/>
      <c r="JIL245" s="4"/>
      <c r="JIM245" s="4"/>
      <c r="JIN245" s="4"/>
      <c r="JIO245" s="4"/>
      <c r="JIP245" s="4"/>
      <c r="JIQ245" s="4"/>
      <c r="JIR245" s="4"/>
      <c r="JIS245" s="4"/>
      <c r="JIT245" s="4"/>
      <c r="JIU245" s="4"/>
      <c r="JIV245" s="4"/>
      <c r="JIW245" s="4"/>
      <c r="JIX245" s="4"/>
      <c r="JIY245" s="4"/>
      <c r="JIZ245" s="4"/>
      <c r="JJA245" s="4"/>
      <c r="JJB245" s="4"/>
      <c r="JJC245" s="4"/>
      <c r="JJD245" s="4"/>
      <c r="JJE245" s="4"/>
      <c r="JJF245" s="4"/>
      <c r="JJG245" s="4"/>
      <c r="JJH245" s="4"/>
      <c r="JJI245" s="4"/>
      <c r="JJJ245" s="4"/>
      <c r="JJK245" s="4"/>
      <c r="JJL245" s="4"/>
      <c r="JJM245" s="4"/>
      <c r="JJN245" s="4"/>
      <c r="JJO245" s="4"/>
      <c r="JJP245" s="4"/>
      <c r="JJQ245" s="4"/>
      <c r="JJR245" s="4"/>
      <c r="JJS245" s="4"/>
      <c r="JJT245" s="4"/>
      <c r="JJU245" s="4"/>
      <c r="JJV245" s="4"/>
      <c r="JJW245" s="4"/>
      <c r="JJX245" s="4"/>
      <c r="JJY245" s="4"/>
      <c r="JJZ245" s="4"/>
      <c r="JKA245" s="4"/>
      <c r="JKB245" s="4"/>
      <c r="JKC245" s="4"/>
      <c r="JKD245" s="4"/>
      <c r="JKE245" s="4"/>
      <c r="JKF245" s="4"/>
      <c r="JKG245" s="4"/>
      <c r="JKH245" s="4"/>
      <c r="JKI245" s="4"/>
      <c r="JKJ245" s="4"/>
      <c r="JKK245" s="4"/>
      <c r="JKL245" s="4"/>
      <c r="JKM245" s="4"/>
      <c r="JKN245" s="4"/>
      <c r="JKO245" s="4"/>
      <c r="JKP245" s="4"/>
      <c r="JKQ245" s="4"/>
      <c r="JKR245" s="4"/>
      <c r="JKS245" s="4"/>
      <c r="JKT245" s="4"/>
      <c r="JKU245" s="4"/>
      <c r="JKV245" s="4"/>
      <c r="JKW245" s="4"/>
      <c r="JKX245" s="4"/>
      <c r="JKY245" s="4"/>
      <c r="JKZ245" s="4"/>
      <c r="JLA245" s="4"/>
      <c r="JLB245" s="4"/>
      <c r="JLC245" s="4"/>
      <c r="JLD245" s="4"/>
      <c r="JLE245" s="4"/>
      <c r="JLF245" s="4"/>
      <c r="JLG245" s="4"/>
      <c r="JLH245" s="4"/>
      <c r="JLI245" s="4"/>
      <c r="JLJ245" s="4"/>
      <c r="JLK245" s="4"/>
      <c r="JLL245" s="4"/>
      <c r="JLM245" s="4"/>
      <c r="JLN245" s="4"/>
      <c r="JLO245" s="4"/>
      <c r="JLP245" s="4"/>
      <c r="JLQ245" s="4"/>
      <c r="JLR245" s="4"/>
      <c r="JLS245" s="4"/>
      <c r="JLT245" s="4"/>
      <c r="JLU245" s="4"/>
      <c r="JLV245" s="4"/>
      <c r="JLW245" s="4"/>
      <c r="JLX245" s="4"/>
      <c r="JLY245" s="4"/>
      <c r="JLZ245" s="4"/>
      <c r="JMA245" s="4"/>
      <c r="JMB245" s="4"/>
      <c r="JMC245" s="4"/>
      <c r="JMD245" s="4"/>
      <c r="JME245" s="4"/>
      <c r="JMF245" s="4"/>
      <c r="JMG245" s="4"/>
      <c r="JMH245" s="4"/>
      <c r="JMI245" s="4"/>
      <c r="JMJ245" s="4"/>
      <c r="JMK245" s="4"/>
      <c r="JML245" s="4"/>
      <c r="JMM245" s="4"/>
      <c r="JMN245" s="4"/>
      <c r="JMO245" s="4"/>
      <c r="JMP245" s="4"/>
      <c r="JMQ245" s="4"/>
      <c r="JMR245" s="4"/>
      <c r="JMS245" s="4"/>
      <c r="JMT245" s="4"/>
      <c r="JMU245" s="4"/>
      <c r="JMV245" s="4"/>
      <c r="JMW245" s="4"/>
      <c r="JMX245" s="4"/>
      <c r="JMY245" s="4"/>
      <c r="JMZ245" s="4"/>
      <c r="JNA245" s="4"/>
      <c r="JNB245" s="4"/>
      <c r="JNC245" s="4"/>
      <c r="JND245" s="4"/>
      <c r="JNE245" s="4"/>
      <c r="JNF245" s="4"/>
      <c r="JNG245" s="4"/>
      <c r="JNH245" s="4"/>
      <c r="JNI245" s="4"/>
      <c r="JNJ245" s="4"/>
      <c r="JNK245" s="4"/>
      <c r="JNL245" s="4"/>
      <c r="JNM245" s="4"/>
      <c r="JNN245" s="4"/>
      <c r="JNO245" s="4"/>
      <c r="JNP245" s="4"/>
      <c r="JNQ245" s="4"/>
      <c r="JNR245" s="4"/>
      <c r="JNS245" s="4"/>
      <c r="JNT245" s="4"/>
      <c r="JNU245" s="4"/>
      <c r="JNV245" s="4"/>
      <c r="JNW245" s="4"/>
      <c r="JNX245" s="4"/>
      <c r="JNY245" s="4"/>
      <c r="JNZ245" s="4"/>
      <c r="JOA245" s="4"/>
      <c r="JOB245" s="4"/>
      <c r="JOC245" s="4"/>
      <c r="JOD245" s="4"/>
      <c r="JOE245" s="4"/>
      <c r="JOF245" s="4"/>
      <c r="JOG245" s="4"/>
      <c r="JOH245" s="4"/>
      <c r="JOI245" s="4"/>
      <c r="JOJ245" s="4"/>
      <c r="JOK245" s="4"/>
      <c r="JOL245" s="4"/>
      <c r="JOM245" s="4"/>
      <c r="JON245" s="4"/>
      <c r="JOO245" s="4"/>
      <c r="JOP245" s="4"/>
      <c r="JOQ245" s="4"/>
      <c r="JOR245" s="4"/>
      <c r="JOS245" s="4"/>
      <c r="JOT245" s="4"/>
      <c r="JOU245" s="4"/>
      <c r="JOV245" s="4"/>
      <c r="JOW245" s="4"/>
      <c r="JOX245" s="4"/>
      <c r="JOY245" s="4"/>
      <c r="JOZ245" s="4"/>
      <c r="JPA245" s="4"/>
      <c r="JPB245" s="4"/>
      <c r="JPC245" s="4"/>
      <c r="JPD245" s="4"/>
      <c r="JPE245" s="4"/>
      <c r="JPF245" s="4"/>
      <c r="JPG245" s="4"/>
      <c r="JPH245" s="4"/>
      <c r="JPI245" s="4"/>
      <c r="JPJ245" s="4"/>
      <c r="JPK245" s="4"/>
      <c r="JPL245" s="4"/>
      <c r="JPM245" s="4"/>
      <c r="JPN245" s="4"/>
      <c r="JPO245" s="4"/>
      <c r="JPP245" s="4"/>
      <c r="JPQ245" s="4"/>
      <c r="JPR245" s="4"/>
      <c r="JPS245" s="4"/>
      <c r="JPT245" s="4"/>
      <c r="JPU245" s="4"/>
      <c r="JPV245" s="4"/>
      <c r="JPW245" s="4"/>
      <c r="JPX245" s="4"/>
      <c r="JPY245" s="4"/>
      <c r="JPZ245" s="4"/>
      <c r="JQA245" s="4"/>
      <c r="JQB245" s="4"/>
      <c r="JQC245" s="4"/>
      <c r="JQD245" s="4"/>
      <c r="JQE245" s="4"/>
      <c r="JQF245" s="4"/>
      <c r="JQG245" s="4"/>
      <c r="JQH245" s="4"/>
      <c r="JQI245" s="4"/>
      <c r="JQJ245" s="4"/>
      <c r="JQK245" s="4"/>
      <c r="JQL245" s="4"/>
      <c r="JQM245" s="4"/>
      <c r="JQN245" s="4"/>
      <c r="JQO245" s="4"/>
      <c r="JQP245" s="4"/>
      <c r="JQQ245" s="4"/>
      <c r="JQR245" s="4"/>
      <c r="JQS245" s="4"/>
      <c r="JQT245" s="4"/>
      <c r="JQU245" s="4"/>
      <c r="JQV245" s="4"/>
      <c r="JQW245" s="4"/>
      <c r="JQX245" s="4"/>
      <c r="JQY245" s="4"/>
      <c r="JQZ245" s="4"/>
      <c r="JRA245" s="4"/>
      <c r="JRB245" s="4"/>
      <c r="JRC245" s="4"/>
      <c r="JRD245" s="4"/>
      <c r="JRE245" s="4"/>
      <c r="JRF245" s="4"/>
      <c r="JRG245" s="4"/>
      <c r="JRH245" s="4"/>
      <c r="JRI245" s="4"/>
      <c r="JRJ245" s="4"/>
      <c r="JRK245" s="4"/>
      <c r="JRL245" s="4"/>
      <c r="JRM245" s="4"/>
      <c r="JRN245" s="4"/>
      <c r="JRO245" s="4"/>
      <c r="JRP245" s="4"/>
      <c r="JRQ245" s="4"/>
      <c r="JRR245" s="4"/>
      <c r="JRS245" s="4"/>
      <c r="JRT245" s="4"/>
      <c r="JRU245" s="4"/>
      <c r="JRV245" s="4"/>
      <c r="JRW245" s="4"/>
      <c r="JRX245" s="4"/>
      <c r="JRY245" s="4"/>
      <c r="JRZ245" s="4"/>
      <c r="JSA245" s="4"/>
      <c r="JSB245" s="4"/>
      <c r="JSC245" s="4"/>
      <c r="JSD245" s="4"/>
      <c r="JSE245" s="4"/>
      <c r="JSF245" s="4"/>
      <c r="JSG245" s="4"/>
      <c r="JSH245" s="4"/>
      <c r="JSI245" s="4"/>
      <c r="JSJ245" s="4"/>
      <c r="JSK245" s="4"/>
      <c r="JSL245" s="4"/>
      <c r="JSM245" s="4"/>
      <c r="JSN245" s="4"/>
      <c r="JSO245" s="4"/>
      <c r="JSP245" s="4"/>
      <c r="JSQ245" s="4"/>
      <c r="JSR245" s="4"/>
      <c r="JSS245" s="4"/>
      <c r="JST245" s="4"/>
      <c r="JSU245" s="4"/>
      <c r="JSV245" s="4"/>
      <c r="JSW245" s="4"/>
      <c r="JSX245" s="4"/>
      <c r="JSY245" s="4"/>
      <c r="JSZ245" s="4"/>
      <c r="JTA245" s="4"/>
      <c r="JTB245" s="4"/>
      <c r="JTC245" s="4"/>
      <c r="JTD245" s="4"/>
      <c r="JTE245" s="4"/>
      <c r="JTF245" s="4"/>
      <c r="JTG245" s="4"/>
      <c r="JTH245" s="4"/>
      <c r="JTI245" s="4"/>
      <c r="JTJ245" s="4"/>
      <c r="JTK245" s="4"/>
      <c r="JTL245" s="4"/>
      <c r="JTM245" s="4"/>
      <c r="JTN245" s="4"/>
      <c r="JTO245" s="4"/>
      <c r="JTP245" s="4"/>
      <c r="JTQ245" s="4"/>
      <c r="JTR245" s="4"/>
      <c r="JTS245" s="4"/>
      <c r="JTT245" s="4"/>
      <c r="JTU245" s="4"/>
      <c r="JTV245" s="4"/>
      <c r="JTW245" s="4"/>
      <c r="JTX245" s="4"/>
      <c r="JTY245" s="4"/>
      <c r="JTZ245" s="4"/>
      <c r="JUA245" s="4"/>
      <c r="JUB245" s="4"/>
      <c r="JUC245" s="4"/>
      <c r="JUD245" s="4"/>
      <c r="JUE245" s="4"/>
      <c r="JUF245" s="4"/>
      <c r="JUG245" s="4"/>
      <c r="JUH245" s="4"/>
      <c r="JUI245" s="4"/>
      <c r="JUJ245" s="4"/>
      <c r="JUK245" s="4"/>
      <c r="JUL245" s="4"/>
      <c r="JUM245" s="4"/>
      <c r="JUN245" s="4"/>
      <c r="JUO245" s="4"/>
      <c r="JUP245" s="4"/>
      <c r="JUQ245" s="4"/>
      <c r="JUR245" s="4"/>
      <c r="JUS245" s="4"/>
      <c r="JUT245" s="4"/>
      <c r="JUU245" s="4"/>
      <c r="JUV245" s="4"/>
      <c r="JUW245" s="4"/>
      <c r="JUX245" s="4"/>
      <c r="JUY245" s="4"/>
      <c r="JUZ245" s="4"/>
      <c r="JVA245" s="4"/>
      <c r="JVB245" s="4"/>
      <c r="JVC245" s="4"/>
      <c r="JVD245" s="4"/>
      <c r="JVE245" s="4"/>
      <c r="JVF245" s="4"/>
      <c r="JVG245" s="4"/>
      <c r="JVH245" s="4"/>
      <c r="JVI245" s="4"/>
      <c r="JVJ245" s="4"/>
      <c r="JVK245" s="4"/>
      <c r="JVL245" s="4"/>
      <c r="JVM245" s="4"/>
      <c r="JVN245" s="4"/>
      <c r="JVO245" s="4"/>
      <c r="JVP245" s="4"/>
      <c r="JVQ245" s="4"/>
      <c r="JVR245" s="4"/>
      <c r="JVS245" s="4"/>
      <c r="JVT245" s="4"/>
      <c r="JVU245" s="4"/>
      <c r="JVV245" s="4"/>
      <c r="JVW245" s="4"/>
      <c r="JVX245" s="4"/>
      <c r="JVY245" s="4"/>
      <c r="JVZ245" s="4"/>
      <c r="JWA245" s="4"/>
      <c r="JWB245" s="4"/>
      <c r="JWC245" s="4"/>
      <c r="JWD245" s="4"/>
      <c r="JWE245" s="4"/>
      <c r="JWF245" s="4"/>
      <c r="JWG245" s="4"/>
      <c r="JWH245" s="4"/>
      <c r="JWI245" s="4"/>
      <c r="JWJ245" s="4"/>
      <c r="JWK245" s="4"/>
      <c r="JWL245" s="4"/>
      <c r="JWM245" s="4"/>
      <c r="JWN245" s="4"/>
      <c r="JWO245" s="4"/>
      <c r="JWP245" s="4"/>
      <c r="JWQ245" s="4"/>
      <c r="JWR245" s="4"/>
      <c r="JWS245" s="4"/>
      <c r="JWT245" s="4"/>
      <c r="JWU245" s="4"/>
      <c r="JWV245" s="4"/>
      <c r="JWW245" s="4"/>
      <c r="JWX245" s="4"/>
      <c r="JWY245" s="4"/>
      <c r="JWZ245" s="4"/>
      <c r="JXA245" s="4"/>
      <c r="JXB245" s="4"/>
      <c r="JXC245" s="4"/>
      <c r="JXD245" s="4"/>
      <c r="JXE245" s="4"/>
      <c r="JXF245" s="4"/>
      <c r="JXG245" s="4"/>
      <c r="JXH245" s="4"/>
      <c r="JXI245" s="4"/>
      <c r="JXJ245" s="4"/>
      <c r="JXK245" s="4"/>
      <c r="JXL245" s="4"/>
      <c r="JXM245" s="4"/>
      <c r="JXN245" s="4"/>
      <c r="JXO245" s="4"/>
      <c r="JXP245" s="4"/>
      <c r="JXQ245" s="4"/>
      <c r="JXR245" s="4"/>
      <c r="JXS245" s="4"/>
      <c r="JXT245" s="4"/>
      <c r="JXU245" s="4"/>
      <c r="JXV245" s="4"/>
      <c r="JXW245" s="4"/>
      <c r="JXX245" s="4"/>
      <c r="JXY245" s="4"/>
      <c r="JXZ245" s="4"/>
      <c r="JYA245" s="4"/>
      <c r="JYB245" s="4"/>
      <c r="JYC245" s="4"/>
      <c r="JYD245" s="4"/>
      <c r="JYE245" s="4"/>
      <c r="JYF245" s="4"/>
      <c r="JYG245" s="4"/>
      <c r="JYH245" s="4"/>
      <c r="JYI245" s="4"/>
      <c r="JYJ245" s="4"/>
      <c r="JYK245" s="4"/>
      <c r="JYL245" s="4"/>
      <c r="JYM245" s="4"/>
      <c r="JYN245" s="4"/>
      <c r="JYO245" s="4"/>
      <c r="JYP245" s="4"/>
      <c r="JYQ245" s="4"/>
      <c r="JYR245" s="4"/>
      <c r="JYS245" s="4"/>
      <c r="JYT245" s="4"/>
      <c r="JYU245" s="4"/>
      <c r="JYV245" s="4"/>
      <c r="JYW245" s="4"/>
      <c r="JYX245" s="4"/>
      <c r="JYY245" s="4"/>
      <c r="JYZ245" s="4"/>
      <c r="JZA245" s="4"/>
      <c r="JZB245" s="4"/>
      <c r="JZC245" s="4"/>
      <c r="JZD245" s="4"/>
      <c r="JZE245" s="4"/>
      <c r="JZF245" s="4"/>
      <c r="JZG245" s="4"/>
      <c r="JZH245" s="4"/>
      <c r="JZI245" s="4"/>
      <c r="JZJ245" s="4"/>
      <c r="JZK245" s="4"/>
      <c r="JZL245" s="4"/>
      <c r="JZM245" s="4"/>
      <c r="JZN245" s="4"/>
      <c r="JZO245" s="4"/>
      <c r="JZP245" s="4"/>
      <c r="JZQ245" s="4"/>
      <c r="JZR245" s="4"/>
      <c r="JZS245" s="4"/>
      <c r="JZT245" s="4"/>
      <c r="JZU245" s="4"/>
      <c r="JZV245" s="4"/>
      <c r="JZW245" s="4"/>
      <c r="JZX245" s="4"/>
      <c r="JZY245" s="4"/>
      <c r="JZZ245" s="4"/>
      <c r="KAA245" s="4"/>
      <c r="KAB245" s="4"/>
      <c r="KAC245" s="4"/>
      <c r="KAD245" s="4"/>
      <c r="KAE245" s="4"/>
      <c r="KAF245" s="4"/>
      <c r="KAG245" s="4"/>
      <c r="KAH245" s="4"/>
      <c r="KAI245" s="4"/>
      <c r="KAJ245" s="4"/>
      <c r="KAK245" s="4"/>
      <c r="KAL245" s="4"/>
      <c r="KAM245" s="4"/>
      <c r="KAN245" s="4"/>
      <c r="KAO245" s="4"/>
      <c r="KAP245" s="4"/>
      <c r="KAQ245" s="4"/>
      <c r="KAR245" s="4"/>
      <c r="KAS245" s="4"/>
      <c r="KAT245" s="4"/>
      <c r="KAU245" s="4"/>
      <c r="KAV245" s="4"/>
      <c r="KAW245" s="4"/>
      <c r="KAX245" s="4"/>
      <c r="KAY245" s="4"/>
      <c r="KAZ245" s="4"/>
      <c r="KBA245" s="4"/>
      <c r="KBB245" s="4"/>
      <c r="KBC245" s="4"/>
      <c r="KBD245" s="4"/>
      <c r="KBE245" s="4"/>
      <c r="KBF245" s="4"/>
      <c r="KBG245" s="4"/>
      <c r="KBH245" s="4"/>
      <c r="KBI245" s="4"/>
      <c r="KBJ245" s="4"/>
      <c r="KBK245" s="4"/>
      <c r="KBL245" s="4"/>
      <c r="KBM245" s="4"/>
      <c r="KBN245" s="4"/>
      <c r="KBO245" s="4"/>
      <c r="KBP245" s="4"/>
      <c r="KBQ245" s="4"/>
      <c r="KBR245" s="4"/>
      <c r="KBS245" s="4"/>
      <c r="KBT245" s="4"/>
      <c r="KBU245" s="4"/>
      <c r="KBV245" s="4"/>
      <c r="KBW245" s="4"/>
      <c r="KBX245" s="4"/>
      <c r="KBY245" s="4"/>
      <c r="KBZ245" s="4"/>
      <c r="KCA245" s="4"/>
      <c r="KCB245" s="4"/>
      <c r="KCC245" s="4"/>
      <c r="KCD245" s="4"/>
      <c r="KCE245" s="4"/>
      <c r="KCF245" s="4"/>
      <c r="KCG245" s="4"/>
      <c r="KCH245" s="4"/>
      <c r="KCI245" s="4"/>
      <c r="KCJ245" s="4"/>
      <c r="KCK245" s="4"/>
      <c r="KCL245" s="4"/>
      <c r="KCM245" s="4"/>
      <c r="KCN245" s="4"/>
      <c r="KCO245" s="4"/>
      <c r="KCP245" s="4"/>
      <c r="KCQ245" s="4"/>
      <c r="KCR245" s="4"/>
      <c r="KCS245" s="4"/>
      <c r="KCT245" s="4"/>
      <c r="KCU245" s="4"/>
      <c r="KCV245" s="4"/>
      <c r="KCW245" s="4"/>
      <c r="KCX245" s="4"/>
      <c r="KCY245" s="4"/>
      <c r="KCZ245" s="4"/>
      <c r="KDA245" s="4"/>
      <c r="KDB245" s="4"/>
      <c r="KDC245" s="4"/>
      <c r="KDD245" s="4"/>
      <c r="KDE245" s="4"/>
      <c r="KDF245" s="4"/>
      <c r="KDG245" s="4"/>
      <c r="KDH245" s="4"/>
      <c r="KDI245" s="4"/>
      <c r="KDJ245" s="4"/>
      <c r="KDK245" s="4"/>
      <c r="KDL245" s="4"/>
      <c r="KDM245" s="4"/>
      <c r="KDN245" s="4"/>
      <c r="KDO245" s="4"/>
      <c r="KDP245" s="4"/>
      <c r="KDQ245" s="4"/>
      <c r="KDR245" s="4"/>
      <c r="KDS245" s="4"/>
      <c r="KDT245" s="4"/>
      <c r="KDU245" s="4"/>
      <c r="KDV245" s="4"/>
      <c r="KDW245" s="4"/>
      <c r="KDX245" s="4"/>
      <c r="KDY245" s="4"/>
      <c r="KDZ245" s="4"/>
      <c r="KEA245" s="4"/>
      <c r="KEB245" s="4"/>
      <c r="KEC245" s="4"/>
      <c r="KED245" s="4"/>
      <c r="KEE245" s="4"/>
      <c r="KEF245" s="4"/>
      <c r="KEG245" s="4"/>
      <c r="KEH245" s="4"/>
      <c r="KEI245" s="4"/>
      <c r="KEJ245" s="4"/>
      <c r="KEK245" s="4"/>
      <c r="KEL245" s="4"/>
      <c r="KEM245" s="4"/>
      <c r="KEN245" s="4"/>
      <c r="KEO245" s="4"/>
      <c r="KEP245" s="4"/>
      <c r="KEQ245" s="4"/>
      <c r="KER245" s="4"/>
      <c r="KES245" s="4"/>
      <c r="KET245" s="4"/>
      <c r="KEU245" s="4"/>
      <c r="KEV245" s="4"/>
      <c r="KEW245" s="4"/>
      <c r="KEX245" s="4"/>
      <c r="KEY245" s="4"/>
      <c r="KEZ245" s="4"/>
      <c r="KFA245" s="4"/>
      <c r="KFB245" s="4"/>
      <c r="KFC245" s="4"/>
      <c r="KFD245" s="4"/>
      <c r="KFE245" s="4"/>
      <c r="KFF245" s="4"/>
      <c r="KFG245" s="4"/>
      <c r="KFH245" s="4"/>
      <c r="KFI245" s="4"/>
      <c r="KFJ245" s="4"/>
      <c r="KFK245" s="4"/>
      <c r="KFL245" s="4"/>
      <c r="KFM245" s="4"/>
      <c r="KFN245" s="4"/>
      <c r="KFO245" s="4"/>
      <c r="KFP245" s="4"/>
      <c r="KFQ245" s="4"/>
      <c r="KFR245" s="4"/>
      <c r="KFS245" s="4"/>
      <c r="KFT245" s="4"/>
      <c r="KFU245" s="4"/>
      <c r="KFV245" s="4"/>
      <c r="KFW245" s="4"/>
      <c r="KFX245" s="4"/>
      <c r="KFY245" s="4"/>
      <c r="KFZ245" s="4"/>
      <c r="KGA245" s="4"/>
      <c r="KGB245" s="4"/>
      <c r="KGC245" s="4"/>
      <c r="KGD245" s="4"/>
      <c r="KGE245" s="4"/>
      <c r="KGF245" s="4"/>
      <c r="KGG245" s="4"/>
      <c r="KGH245" s="4"/>
      <c r="KGI245" s="4"/>
      <c r="KGJ245" s="4"/>
      <c r="KGK245" s="4"/>
      <c r="KGL245" s="4"/>
      <c r="KGM245" s="4"/>
      <c r="KGN245" s="4"/>
      <c r="KGO245" s="4"/>
      <c r="KGP245" s="4"/>
      <c r="KGQ245" s="4"/>
      <c r="KGR245" s="4"/>
      <c r="KGS245" s="4"/>
      <c r="KGT245" s="4"/>
      <c r="KGU245" s="4"/>
      <c r="KGV245" s="4"/>
      <c r="KGW245" s="4"/>
      <c r="KGX245" s="4"/>
      <c r="KGY245" s="4"/>
      <c r="KGZ245" s="4"/>
      <c r="KHA245" s="4"/>
      <c r="KHB245" s="4"/>
      <c r="KHC245" s="4"/>
      <c r="KHD245" s="4"/>
      <c r="KHE245" s="4"/>
      <c r="KHF245" s="4"/>
      <c r="KHG245" s="4"/>
      <c r="KHH245" s="4"/>
      <c r="KHI245" s="4"/>
      <c r="KHJ245" s="4"/>
      <c r="KHK245" s="4"/>
      <c r="KHL245" s="4"/>
      <c r="KHM245" s="4"/>
      <c r="KHN245" s="4"/>
      <c r="KHO245" s="4"/>
      <c r="KHP245" s="4"/>
      <c r="KHQ245" s="4"/>
      <c r="KHR245" s="4"/>
      <c r="KHS245" s="4"/>
      <c r="KHT245" s="4"/>
      <c r="KHU245" s="4"/>
      <c r="KHV245" s="4"/>
      <c r="KHW245" s="4"/>
      <c r="KHX245" s="4"/>
      <c r="KHY245" s="4"/>
      <c r="KHZ245" s="4"/>
      <c r="KIA245" s="4"/>
      <c r="KIB245" s="4"/>
      <c r="KIC245" s="4"/>
      <c r="KID245" s="4"/>
      <c r="KIE245" s="4"/>
      <c r="KIF245" s="4"/>
      <c r="KIG245" s="4"/>
      <c r="KIH245" s="4"/>
      <c r="KII245" s="4"/>
      <c r="KIJ245" s="4"/>
      <c r="KIK245" s="4"/>
      <c r="KIL245" s="4"/>
      <c r="KIM245" s="4"/>
      <c r="KIN245" s="4"/>
      <c r="KIO245" s="4"/>
      <c r="KIP245" s="4"/>
      <c r="KIQ245" s="4"/>
      <c r="KIR245" s="4"/>
      <c r="KIS245" s="4"/>
      <c r="KIT245" s="4"/>
      <c r="KIU245" s="4"/>
      <c r="KIV245" s="4"/>
      <c r="KIW245" s="4"/>
      <c r="KIX245" s="4"/>
      <c r="KIY245" s="4"/>
      <c r="KIZ245" s="4"/>
      <c r="KJA245" s="4"/>
      <c r="KJB245" s="4"/>
      <c r="KJC245" s="4"/>
      <c r="KJD245" s="4"/>
      <c r="KJE245" s="4"/>
      <c r="KJF245" s="4"/>
      <c r="KJG245" s="4"/>
      <c r="KJH245" s="4"/>
      <c r="KJI245" s="4"/>
      <c r="KJJ245" s="4"/>
      <c r="KJK245" s="4"/>
      <c r="KJL245" s="4"/>
      <c r="KJM245" s="4"/>
      <c r="KJN245" s="4"/>
      <c r="KJO245" s="4"/>
      <c r="KJP245" s="4"/>
      <c r="KJQ245" s="4"/>
      <c r="KJR245" s="4"/>
      <c r="KJS245" s="4"/>
      <c r="KJT245" s="4"/>
      <c r="KJU245" s="4"/>
      <c r="KJV245" s="4"/>
      <c r="KJW245" s="4"/>
      <c r="KJX245" s="4"/>
      <c r="KJY245" s="4"/>
      <c r="KJZ245" s="4"/>
      <c r="KKA245" s="4"/>
      <c r="KKB245" s="4"/>
      <c r="KKC245" s="4"/>
      <c r="KKD245" s="4"/>
      <c r="KKE245" s="4"/>
      <c r="KKF245" s="4"/>
      <c r="KKG245" s="4"/>
      <c r="KKH245" s="4"/>
      <c r="KKI245" s="4"/>
      <c r="KKJ245" s="4"/>
      <c r="KKK245" s="4"/>
      <c r="KKL245" s="4"/>
      <c r="KKM245" s="4"/>
      <c r="KKN245" s="4"/>
      <c r="KKO245" s="4"/>
      <c r="KKP245" s="4"/>
      <c r="KKQ245" s="4"/>
      <c r="KKR245" s="4"/>
      <c r="KKS245" s="4"/>
      <c r="KKT245" s="4"/>
      <c r="KKU245" s="4"/>
      <c r="KKV245" s="4"/>
      <c r="KKW245" s="4"/>
      <c r="KKX245" s="4"/>
      <c r="KKY245" s="4"/>
      <c r="KKZ245" s="4"/>
      <c r="KLA245" s="4"/>
      <c r="KLB245" s="4"/>
      <c r="KLC245" s="4"/>
      <c r="KLD245" s="4"/>
      <c r="KLE245" s="4"/>
      <c r="KLF245" s="4"/>
      <c r="KLG245" s="4"/>
      <c r="KLH245" s="4"/>
      <c r="KLI245" s="4"/>
      <c r="KLJ245" s="4"/>
      <c r="KLK245" s="4"/>
      <c r="KLL245" s="4"/>
      <c r="KLM245" s="4"/>
      <c r="KLN245" s="4"/>
      <c r="KLO245" s="4"/>
      <c r="KLP245" s="4"/>
      <c r="KLQ245" s="4"/>
      <c r="KLR245" s="4"/>
      <c r="KLS245" s="4"/>
      <c r="KLT245" s="4"/>
      <c r="KLU245" s="4"/>
      <c r="KLV245" s="4"/>
      <c r="KLW245" s="4"/>
      <c r="KLX245" s="4"/>
      <c r="KLY245" s="4"/>
      <c r="KLZ245" s="4"/>
      <c r="KMA245" s="4"/>
      <c r="KMB245" s="4"/>
      <c r="KMC245" s="4"/>
      <c r="KMD245" s="4"/>
      <c r="KME245" s="4"/>
      <c r="KMF245" s="4"/>
      <c r="KMG245" s="4"/>
      <c r="KMH245" s="4"/>
      <c r="KMI245" s="4"/>
      <c r="KMJ245" s="4"/>
      <c r="KMK245" s="4"/>
      <c r="KML245" s="4"/>
      <c r="KMM245" s="4"/>
      <c r="KMN245" s="4"/>
      <c r="KMO245" s="4"/>
      <c r="KMP245" s="4"/>
      <c r="KMQ245" s="4"/>
      <c r="KMR245" s="4"/>
      <c r="KMS245" s="4"/>
      <c r="KMT245" s="4"/>
      <c r="KMU245" s="4"/>
      <c r="KMV245" s="4"/>
      <c r="KMW245" s="4"/>
      <c r="KMX245" s="4"/>
      <c r="KMY245" s="4"/>
      <c r="KMZ245" s="4"/>
      <c r="KNA245" s="4"/>
      <c r="KNB245" s="4"/>
      <c r="KNC245" s="4"/>
      <c r="KND245" s="4"/>
      <c r="KNE245" s="4"/>
      <c r="KNF245" s="4"/>
      <c r="KNG245" s="4"/>
      <c r="KNH245" s="4"/>
      <c r="KNI245" s="4"/>
      <c r="KNJ245" s="4"/>
      <c r="KNK245" s="4"/>
      <c r="KNL245" s="4"/>
      <c r="KNM245" s="4"/>
      <c r="KNN245" s="4"/>
      <c r="KNO245" s="4"/>
      <c r="KNP245" s="4"/>
      <c r="KNQ245" s="4"/>
      <c r="KNR245" s="4"/>
      <c r="KNS245" s="4"/>
      <c r="KNT245" s="4"/>
      <c r="KNU245" s="4"/>
      <c r="KNV245" s="4"/>
      <c r="KNW245" s="4"/>
      <c r="KNX245" s="4"/>
      <c r="KNY245" s="4"/>
      <c r="KNZ245" s="4"/>
      <c r="KOA245" s="4"/>
      <c r="KOB245" s="4"/>
      <c r="KOC245" s="4"/>
      <c r="KOD245" s="4"/>
      <c r="KOE245" s="4"/>
      <c r="KOF245" s="4"/>
      <c r="KOG245" s="4"/>
      <c r="KOH245" s="4"/>
      <c r="KOI245" s="4"/>
      <c r="KOJ245" s="4"/>
      <c r="KOK245" s="4"/>
      <c r="KOL245" s="4"/>
      <c r="KOM245" s="4"/>
      <c r="KON245" s="4"/>
      <c r="KOO245" s="4"/>
      <c r="KOP245" s="4"/>
      <c r="KOQ245" s="4"/>
      <c r="KOR245" s="4"/>
      <c r="KOS245" s="4"/>
      <c r="KOT245" s="4"/>
      <c r="KOU245" s="4"/>
      <c r="KOV245" s="4"/>
      <c r="KOW245" s="4"/>
      <c r="KOX245" s="4"/>
      <c r="KOY245" s="4"/>
      <c r="KOZ245" s="4"/>
      <c r="KPA245" s="4"/>
      <c r="KPB245" s="4"/>
      <c r="KPC245" s="4"/>
      <c r="KPD245" s="4"/>
      <c r="KPE245" s="4"/>
      <c r="KPF245" s="4"/>
      <c r="KPG245" s="4"/>
      <c r="KPH245" s="4"/>
      <c r="KPI245" s="4"/>
      <c r="KPJ245" s="4"/>
      <c r="KPK245" s="4"/>
      <c r="KPL245" s="4"/>
      <c r="KPM245" s="4"/>
      <c r="KPN245" s="4"/>
      <c r="KPO245" s="4"/>
      <c r="KPP245" s="4"/>
      <c r="KPQ245" s="4"/>
      <c r="KPR245" s="4"/>
      <c r="KPS245" s="4"/>
      <c r="KPT245" s="4"/>
      <c r="KPU245" s="4"/>
      <c r="KPV245" s="4"/>
      <c r="KPW245" s="4"/>
      <c r="KPX245" s="4"/>
      <c r="KPY245" s="4"/>
      <c r="KPZ245" s="4"/>
      <c r="KQA245" s="4"/>
      <c r="KQB245" s="4"/>
      <c r="KQC245" s="4"/>
      <c r="KQD245" s="4"/>
      <c r="KQE245" s="4"/>
      <c r="KQF245" s="4"/>
      <c r="KQG245" s="4"/>
      <c r="KQH245" s="4"/>
      <c r="KQI245" s="4"/>
      <c r="KQJ245" s="4"/>
      <c r="KQK245" s="4"/>
      <c r="KQL245" s="4"/>
      <c r="KQM245" s="4"/>
      <c r="KQN245" s="4"/>
      <c r="KQO245" s="4"/>
      <c r="KQP245" s="4"/>
      <c r="KQQ245" s="4"/>
      <c r="KQR245" s="4"/>
      <c r="KQS245" s="4"/>
      <c r="KQT245" s="4"/>
      <c r="KQU245" s="4"/>
      <c r="KQV245" s="4"/>
      <c r="KQW245" s="4"/>
      <c r="KQX245" s="4"/>
      <c r="KQY245" s="4"/>
      <c r="KQZ245" s="4"/>
      <c r="KRA245" s="4"/>
      <c r="KRB245" s="4"/>
      <c r="KRC245" s="4"/>
      <c r="KRD245" s="4"/>
      <c r="KRE245" s="4"/>
      <c r="KRF245" s="4"/>
      <c r="KRG245" s="4"/>
      <c r="KRH245" s="4"/>
      <c r="KRI245" s="4"/>
      <c r="KRJ245" s="4"/>
      <c r="KRK245" s="4"/>
      <c r="KRL245" s="4"/>
      <c r="KRM245" s="4"/>
      <c r="KRN245" s="4"/>
      <c r="KRO245" s="4"/>
      <c r="KRP245" s="4"/>
      <c r="KRQ245" s="4"/>
      <c r="KRR245" s="4"/>
      <c r="KRS245" s="4"/>
      <c r="KRT245" s="4"/>
      <c r="KRU245" s="4"/>
      <c r="KRV245" s="4"/>
      <c r="KRW245" s="4"/>
      <c r="KRX245" s="4"/>
      <c r="KRY245" s="4"/>
      <c r="KRZ245" s="4"/>
      <c r="KSA245" s="4"/>
      <c r="KSB245" s="4"/>
      <c r="KSC245" s="4"/>
      <c r="KSD245" s="4"/>
      <c r="KSE245" s="4"/>
      <c r="KSF245" s="4"/>
      <c r="KSG245" s="4"/>
      <c r="KSH245" s="4"/>
      <c r="KSI245" s="4"/>
      <c r="KSJ245" s="4"/>
      <c r="KSK245" s="4"/>
      <c r="KSL245" s="4"/>
      <c r="KSM245" s="4"/>
      <c r="KSN245" s="4"/>
      <c r="KSO245" s="4"/>
      <c r="KSP245" s="4"/>
      <c r="KSQ245" s="4"/>
      <c r="KSR245" s="4"/>
      <c r="KSS245" s="4"/>
      <c r="KST245" s="4"/>
      <c r="KSU245" s="4"/>
      <c r="KSV245" s="4"/>
      <c r="KSW245" s="4"/>
      <c r="KSX245" s="4"/>
      <c r="KSY245" s="4"/>
      <c r="KSZ245" s="4"/>
      <c r="KTA245" s="4"/>
      <c r="KTB245" s="4"/>
      <c r="KTC245" s="4"/>
      <c r="KTD245" s="4"/>
      <c r="KTE245" s="4"/>
      <c r="KTF245" s="4"/>
      <c r="KTG245" s="4"/>
      <c r="KTH245" s="4"/>
      <c r="KTI245" s="4"/>
      <c r="KTJ245" s="4"/>
      <c r="KTK245" s="4"/>
      <c r="KTL245" s="4"/>
      <c r="KTM245" s="4"/>
      <c r="KTN245" s="4"/>
      <c r="KTO245" s="4"/>
      <c r="KTP245" s="4"/>
      <c r="KTQ245" s="4"/>
      <c r="KTR245" s="4"/>
      <c r="KTS245" s="4"/>
      <c r="KTT245" s="4"/>
      <c r="KTU245" s="4"/>
      <c r="KTV245" s="4"/>
      <c r="KTW245" s="4"/>
      <c r="KTX245" s="4"/>
      <c r="KTY245" s="4"/>
      <c r="KTZ245" s="4"/>
      <c r="KUA245" s="4"/>
      <c r="KUB245" s="4"/>
      <c r="KUC245" s="4"/>
      <c r="KUD245" s="4"/>
      <c r="KUE245" s="4"/>
      <c r="KUF245" s="4"/>
      <c r="KUG245" s="4"/>
      <c r="KUH245" s="4"/>
      <c r="KUI245" s="4"/>
      <c r="KUJ245" s="4"/>
      <c r="KUK245" s="4"/>
      <c r="KUL245" s="4"/>
      <c r="KUM245" s="4"/>
      <c r="KUN245" s="4"/>
      <c r="KUO245" s="4"/>
      <c r="KUP245" s="4"/>
      <c r="KUQ245" s="4"/>
      <c r="KUR245" s="4"/>
      <c r="KUS245" s="4"/>
      <c r="KUT245" s="4"/>
      <c r="KUU245" s="4"/>
      <c r="KUV245" s="4"/>
      <c r="KUW245" s="4"/>
      <c r="KUX245" s="4"/>
      <c r="KUY245" s="4"/>
      <c r="KUZ245" s="4"/>
      <c r="KVA245" s="4"/>
      <c r="KVB245" s="4"/>
      <c r="KVC245" s="4"/>
      <c r="KVD245" s="4"/>
      <c r="KVE245" s="4"/>
      <c r="KVF245" s="4"/>
      <c r="KVG245" s="4"/>
      <c r="KVH245" s="4"/>
      <c r="KVI245" s="4"/>
      <c r="KVJ245" s="4"/>
      <c r="KVK245" s="4"/>
      <c r="KVL245" s="4"/>
      <c r="KVM245" s="4"/>
      <c r="KVN245" s="4"/>
      <c r="KVO245" s="4"/>
      <c r="KVP245" s="4"/>
      <c r="KVQ245" s="4"/>
      <c r="KVR245" s="4"/>
      <c r="KVS245" s="4"/>
      <c r="KVT245" s="4"/>
      <c r="KVU245" s="4"/>
      <c r="KVV245" s="4"/>
      <c r="KVW245" s="4"/>
      <c r="KVX245" s="4"/>
      <c r="KVY245" s="4"/>
      <c r="KVZ245" s="4"/>
      <c r="KWA245" s="4"/>
      <c r="KWB245" s="4"/>
      <c r="KWC245" s="4"/>
      <c r="KWD245" s="4"/>
      <c r="KWE245" s="4"/>
      <c r="KWF245" s="4"/>
      <c r="KWG245" s="4"/>
      <c r="KWH245" s="4"/>
      <c r="KWI245" s="4"/>
      <c r="KWJ245" s="4"/>
      <c r="KWK245" s="4"/>
      <c r="KWL245" s="4"/>
      <c r="KWM245" s="4"/>
      <c r="KWN245" s="4"/>
      <c r="KWO245" s="4"/>
      <c r="KWP245" s="4"/>
      <c r="KWQ245" s="4"/>
      <c r="KWR245" s="4"/>
      <c r="KWS245" s="4"/>
      <c r="KWT245" s="4"/>
      <c r="KWU245" s="4"/>
      <c r="KWV245" s="4"/>
      <c r="KWW245" s="4"/>
      <c r="KWX245" s="4"/>
      <c r="KWY245" s="4"/>
      <c r="KWZ245" s="4"/>
      <c r="KXA245" s="4"/>
      <c r="KXB245" s="4"/>
      <c r="KXC245" s="4"/>
      <c r="KXD245" s="4"/>
      <c r="KXE245" s="4"/>
      <c r="KXF245" s="4"/>
      <c r="KXG245" s="4"/>
      <c r="KXH245" s="4"/>
      <c r="KXI245" s="4"/>
      <c r="KXJ245" s="4"/>
      <c r="KXK245" s="4"/>
      <c r="KXL245" s="4"/>
      <c r="KXM245" s="4"/>
      <c r="KXN245" s="4"/>
      <c r="KXO245" s="4"/>
      <c r="KXP245" s="4"/>
      <c r="KXQ245" s="4"/>
      <c r="KXR245" s="4"/>
      <c r="KXS245" s="4"/>
      <c r="KXT245" s="4"/>
      <c r="KXU245" s="4"/>
      <c r="KXV245" s="4"/>
      <c r="KXW245" s="4"/>
      <c r="KXX245" s="4"/>
      <c r="KXY245" s="4"/>
      <c r="KXZ245" s="4"/>
      <c r="KYA245" s="4"/>
      <c r="KYB245" s="4"/>
      <c r="KYC245" s="4"/>
      <c r="KYD245" s="4"/>
      <c r="KYE245" s="4"/>
      <c r="KYF245" s="4"/>
      <c r="KYG245" s="4"/>
      <c r="KYH245" s="4"/>
      <c r="KYI245" s="4"/>
      <c r="KYJ245" s="4"/>
      <c r="KYK245" s="4"/>
      <c r="KYL245" s="4"/>
      <c r="KYM245" s="4"/>
      <c r="KYN245" s="4"/>
      <c r="KYO245" s="4"/>
      <c r="KYP245" s="4"/>
      <c r="KYQ245" s="4"/>
      <c r="KYR245" s="4"/>
      <c r="KYS245" s="4"/>
      <c r="KYT245" s="4"/>
      <c r="KYU245" s="4"/>
      <c r="KYV245" s="4"/>
      <c r="KYW245" s="4"/>
      <c r="KYX245" s="4"/>
      <c r="KYY245" s="4"/>
      <c r="KYZ245" s="4"/>
      <c r="KZA245" s="4"/>
      <c r="KZB245" s="4"/>
      <c r="KZC245" s="4"/>
      <c r="KZD245" s="4"/>
      <c r="KZE245" s="4"/>
      <c r="KZF245" s="4"/>
      <c r="KZG245" s="4"/>
      <c r="KZH245" s="4"/>
      <c r="KZI245" s="4"/>
      <c r="KZJ245" s="4"/>
      <c r="KZK245" s="4"/>
      <c r="KZL245" s="4"/>
      <c r="KZM245" s="4"/>
      <c r="KZN245" s="4"/>
      <c r="KZO245" s="4"/>
      <c r="KZP245" s="4"/>
      <c r="KZQ245" s="4"/>
      <c r="KZR245" s="4"/>
      <c r="KZS245" s="4"/>
      <c r="KZT245" s="4"/>
      <c r="KZU245" s="4"/>
      <c r="KZV245" s="4"/>
      <c r="KZW245" s="4"/>
      <c r="KZX245" s="4"/>
      <c r="KZY245" s="4"/>
      <c r="KZZ245" s="4"/>
      <c r="LAA245" s="4"/>
      <c r="LAB245" s="4"/>
      <c r="LAC245" s="4"/>
      <c r="LAD245" s="4"/>
      <c r="LAE245" s="4"/>
      <c r="LAF245" s="4"/>
      <c r="LAG245" s="4"/>
      <c r="LAH245" s="4"/>
      <c r="LAI245" s="4"/>
      <c r="LAJ245" s="4"/>
      <c r="LAK245" s="4"/>
      <c r="LAL245" s="4"/>
      <c r="LAM245" s="4"/>
      <c r="LAN245" s="4"/>
      <c r="LAO245" s="4"/>
      <c r="LAP245" s="4"/>
      <c r="LAQ245" s="4"/>
      <c r="LAR245" s="4"/>
      <c r="LAS245" s="4"/>
      <c r="LAT245" s="4"/>
      <c r="LAU245" s="4"/>
      <c r="LAV245" s="4"/>
      <c r="LAW245" s="4"/>
      <c r="LAX245" s="4"/>
      <c r="LAY245" s="4"/>
      <c r="LAZ245" s="4"/>
      <c r="LBA245" s="4"/>
      <c r="LBB245" s="4"/>
      <c r="LBC245" s="4"/>
      <c r="LBD245" s="4"/>
      <c r="LBE245" s="4"/>
      <c r="LBF245" s="4"/>
      <c r="LBG245" s="4"/>
      <c r="LBH245" s="4"/>
      <c r="LBI245" s="4"/>
      <c r="LBJ245" s="4"/>
      <c r="LBK245" s="4"/>
      <c r="LBL245" s="4"/>
      <c r="LBM245" s="4"/>
      <c r="LBN245" s="4"/>
      <c r="LBO245" s="4"/>
      <c r="LBP245" s="4"/>
      <c r="LBQ245" s="4"/>
      <c r="LBR245" s="4"/>
      <c r="LBS245" s="4"/>
      <c r="LBT245" s="4"/>
      <c r="LBU245" s="4"/>
      <c r="LBV245" s="4"/>
      <c r="LBW245" s="4"/>
      <c r="LBX245" s="4"/>
      <c r="LBY245" s="4"/>
      <c r="LBZ245" s="4"/>
      <c r="LCA245" s="4"/>
      <c r="LCB245" s="4"/>
      <c r="LCC245" s="4"/>
      <c r="LCD245" s="4"/>
      <c r="LCE245" s="4"/>
      <c r="LCF245" s="4"/>
      <c r="LCG245" s="4"/>
      <c r="LCH245" s="4"/>
      <c r="LCI245" s="4"/>
      <c r="LCJ245" s="4"/>
      <c r="LCK245" s="4"/>
      <c r="LCL245" s="4"/>
      <c r="LCM245" s="4"/>
      <c r="LCN245" s="4"/>
      <c r="LCO245" s="4"/>
      <c r="LCP245" s="4"/>
      <c r="LCQ245" s="4"/>
      <c r="LCR245" s="4"/>
      <c r="LCS245" s="4"/>
      <c r="LCT245" s="4"/>
      <c r="LCU245" s="4"/>
      <c r="LCV245" s="4"/>
      <c r="LCW245" s="4"/>
      <c r="LCX245" s="4"/>
      <c r="LCY245" s="4"/>
      <c r="LCZ245" s="4"/>
      <c r="LDA245" s="4"/>
      <c r="LDB245" s="4"/>
      <c r="LDC245" s="4"/>
      <c r="LDD245" s="4"/>
      <c r="LDE245" s="4"/>
      <c r="LDF245" s="4"/>
      <c r="LDG245" s="4"/>
      <c r="LDH245" s="4"/>
      <c r="LDI245" s="4"/>
      <c r="LDJ245" s="4"/>
      <c r="LDK245" s="4"/>
      <c r="LDL245" s="4"/>
      <c r="LDM245" s="4"/>
      <c r="LDN245" s="4"/>
      <c r="LDO245" s="4"/>
      <c r="LDP245" s="4"/>
      <c r="LDQ245" s="4"/>
      <c r="LDR245" s="4"/>
      <c r="LDS245" s="4"/>
      <c r="LDT245" s="4"/>
      <c r="LDU245" s="4"/>
      <c r="LDV245" s="4"/>
      <c r="LDW245" s="4"/>
      <c r="LDX245" s="4"/>
      <c r="LDY245" s="4"/>
      <c r="LDZ245" s="4"/>
      <c r="LEA245" s="4"/>
      <c r="LEB245" s="4"/>
      <c r="LEC245" s="4"/>
      <c r="LED245" s="4"/>
      <c r="LEE245" s="4"/>
      <c r="LEF245" s="4"/>
      <c r="LEG245" s="4"/>
      <c r="LEH245" s="4"/>
      <c r="LEI245" s="4"/>
      <c r="LEJ245" s="4"/>
      <c r="LEK245" s="4"/>
      <c r="LEL245" s="4"/>
      <c r="LEM245" s="4"/>
      <c r="LEN245" s="4"/>
      <c r="LEO245" s="4"/>
      <c r="LEP245" s="4"/>
      <c r="LEQ245" s="4"/>
      <c r="LER245" s="4"/>
      <c r="LES245" s="4"/>
      <c r="LET245" s="4"/>
      <c r="LEU245" s="4"/>
      <c r="LEV245" s="4"/>
      <c r="LEW245" s="4"/>
      <c r="LEX245" s="4"/>
      <c r="LEY245" s="4"/>
      <c r="LEZ245" s="4"/>
      <c r="LFA245" s="4"/>
      <c r="LFB245" s="4"/>
      <c r="LFC245" s="4"/>
      <c r="LFD245" s="4"/>
      <c r="LFE245" s="4"/>
      <c r="LFF245" s="4"/>
      <c r="LFG245" s="4"/>
      <c r="LFH245" s="4"/>
      <c r="LFI245" s="4"/>
      <c r="LFJ245" s="4"/>
      <c r="LFK245" s="4"/>
      <c r="LFL245" s="4"/>
      <c r="LFM245" s="4"/>
      <c r="LFN245" s="4"/>
      <c r="LFO245" s="4"/>
      <c r="LFP245" s="4"/>
      <c r="LFQ245" s="4"/>
      <c r="LFR245" s="4"/>
      <c r="LFS245" s="4"/>
      <c r="LFT245" s="4"/>
      <c r="LFU245" s="4"/>
      <c r="LFV245" s="4"/>
      <c r="LFW245" s="4"/>
      <c r="LFX245" s="4"/>
      <c r="LFY245" s="4"/>
      <c r="LFZ245" s="4"/>
      <c r="LGA245" s="4"/>
      <c r="LGB245" s="4"/>
      <c r="LGC245" s="4"/>
      <c r="LGD245" s="4"/>
      <c r="LGE245" s="4"/>
      <c r="LGF245" s="4"/>
      <c r="LGG245" s="4"/>
      <c r="LGH245" s="4"/>
      <c r="LGI245" s="4"/>
      <c r="LGJ245" s="4"/>
      <c r="LGK245" s="4"/>
      <c r="LGL245" s="4"/>
      <c r="LGM245" s="4"/>
      <c r="LGN245" s="4"/>
      <c r="LGO245" s="4"/>
      <c r="LGP245" s="4"/>
      <c r="LGQ245" s="4"/>
      <c r="LGR245" s="4"/>
      <c r="LGS245" s="4"/>
      <c r="LGT245" s="4"/>
      <c r="LGU245" s="4"/>
      <c r="LGV245" s="4"/>
      <c r="LGW245" s="4"/>
      <c r="LGX245" s="4"/>
      <c r="LGY245" s="4"/>
      <c r="LGZ245" s="4"/>
      <c r="LHA245" s="4"/>
      <c r="LHB245" s="4"/>
      <c r="LHC245" s="4"/>
      <c r="LHD245" s="4"/>
      <c r="LHE245" s="4"/>
      <c r="LHF245" s="4"/>
      <c r="LHG245" s="4"/>
      <c r="LHH245" s="4"/>
      <c r="LHI245" s="4"/>
      <c r="LHJ245" s="4"/>
      <c r="LHK245" s="4"/>
      <c r="LHL245" s="4"/>
      <c r="LHM245" s="4"/>
      <c r="LHN245" s="4"/>
      <c r="LHO245" s="4"/>
      <c r="LHP245" s="4"/>
      <c r="LHQ245" s="4"/>
      <c r="LHR245" s="4"/>
      <c r="LHS245" s="4"/>
      <c r="LHT245" s="4"/>
      <c r="LHU245" s="4"/>
      <c r="LHV245" s="4"/>
      <c r="LHW245" s="4"/>
      <c r="LHX245" s="4"/>
      <c r="LHY245" s="4"/>
      <c r="LHZ245" s="4"/>
      <c r="LIA245" s="4"/>
      <c r="LIB245" s="4"/>
      <c r="LIC245" s="4"/>
      <c r="LID245" s="4"/>
      <c r="LIE245" s="4"/>
      <c r="LIF245" s="4"/>
      <c r="LIG245" s="4"/>
      <c r="LIH245" s="4"/>
      <c r="LII245" s="4"/>
      <c r="LIJ245" s="4"/>
      <c r="LIK245" s="4"/>
      <c r="LIL245" s="4"/>
      <c r="LIM245" s="4"/>
      <c r="LIN245" s="4"/>
      <c r="LIO245" s="4"/>
      <c r="LIP245" s="4"/>
      <c r="LIQ245" s="4"/>
      <c r="LIR245" s="4"/>
      <c r="LIS245" s="4"/>
      <c r="LIT245" s="4"/>
      <c r="LIU245" s="4"/>
      <c r="LIV245" s="4"/>
      <c r="LIW245" s="4"/>
      <c r="LIX245" s="4"/>
      <c r="LIY245" s="4"/>
      <c r="LIZ245" s="4"/>
      <c r="LJA245" s="4"/>
      <c r="LJB245" s="4"/>
      <c r="LJC245" s="4"/>
      <c r="LJD245" s="4"/>
      <c r="LJE245" s="4"/>
      <c r="LJF245" s="4"/>
      <c r="LJG245" s="4"/>
      <c r="LJH245" s="4"/>
      <c r="LJI245" s="4"/>
      <c r="LJJ245" s="4"/>
      <c r="LJK245" s="4"/>
      <c r="LJL245" s="4"/>
      <c r="LJM245" s="4"/>
      <c r="LJN245" s="4"/>
      <c r="LJO245" s="4"/>
      <c r="LJP245" s="4"/>
      <c r="LJQ245" s="4"/>
      <c r="LJR245" s="4"/>
      <c r="LJS245" s="4"/>
      <c r="LJT245" s="4"/>
      <c r="LJU245" s="4"/>
      <c r="LJV245" s="4"/>
      <c r="LJW245" s="4"/>
      <c r="LJX245" s="4"/>
      <c r="LJY245" s="4"/>
      <c r="LJZ245" s="4"/>
      <c r="LKA245" s="4"/>
      <c r="LKB245" s="4"/>
      <c r="LKC245" s="4"/>
      <c r="LKD245" s="4"/>
      <c r="LKE245" s="4"/>
      <c r="LKF245" s="4"/>
      <c r="LKG245" s="4"/>
      <c r="LKH245" s="4"/>
      <c r="LKI245" s="4"/>
      <c r="LKJ245" s="4"/>
      <c r="LKK245" s="4"/>
      <c r="LKL245" s="4"/>
      <c r="LKM245" s="4"/>
      <c r="LKN245" s="4"/>
      <c r="LKO245" s="4"/>
      <c r="LKP245" s="4"/>
      <c r="LKQ245" s="4"/>
      <c r="LKR245" s="4"/>
      <c r="LKS245" s="4"/>
      <c r="LKT245" s="4"/>
      <c r="LKU245" s="4"/>
      <c r="LKV245" s="4"/>
      <c r="LKW245" s="4"/>
      <c r="LKX245" s="4"/>
      <c r="LKY245" s="4"/>
      <c r="LKZ245" s="4"/>
      <c r="LLA245" s="4"/>
      <c r="LLB245" s="4"/>
      <c r="LLC245" s="4"/>
      <c r="LLD245" s="4"/>
      <c r="LLE245" s="4"/>
      <c r="LLF245" s="4"/>
      <c r="LLG245" s="4"/>
      <c r="LLH245" s="4"/>
      <c r="LLI245" s="4"/>
      <c r="LLJ245" s="4"/>
      <c r="LLK245" s="4"/>
      <c r="LLL245" s="4"/>
      <c r="LLM245" s="4"/>
      <c r="LLN245" s="4"/>
      <c r="LLO245" s="4"/>
      <c r="LLP245" s="4"/>
      <c r="LLQ245" s="4"/>
      <c r="LLR245" s="4"/>
      <c r="LLS245" s="4"/>
      <c r="LLT245" s="4"/>
      <c r="LLU245" s="4"/>
      <c r="LLV245" s="4"/>
      <c r="LLW245" s="4"/>
      <c r="LLX245" s="4"/>
      <c r="LLY245" s="4"/>
      <c r="LLZ245" s="4"/>
      <c r="LMA245" s="4"/>
      <c r="LMB245" s="4"/>
      <c r="LMC245" s="4"/>
      <c r="LMD245" s="4"/>
      <c r="LME245" s="4"/>
      <c r="LMF245" s="4"/>
      <c r="LMG245" s="4"/>
      <c r="LMH245" s="4"/>
      <c r="LMI245" s="4"/>
      <c r="LMJ245" s="4"/>
      <c r="LMK245" s="4"/>
      <c r="LML245" s="4"/>
      <c r="LMM245" s="4"/>
      <c r="LMN245" s="4"/>
      <c r="LMO245" s="4"/>
      <c r="LMP245" s="4"/>
      <c r="LMQ245" s="4"/>
      <c r="LMR245" s="4"/>
      <c r="LMS245" s="4"/>
      <c r="LMT245" s="4"/>
      <c r="LMU245" s="4"/>
      <c r="LMV245" s="4"/>
      <c r="LMW245" s="4"/>
      <c r="LMX245" s="4"/>
      <c r="LMY245" s="4"/>
      <c r="LMZ245" s="4"/>
      <c r="LNA245" s="4"/>
      <c r="LNB245" s="4"/>
      <c r="LNC245" s="4"/>
      <c r="LND245" s="4"/>
      <c r="LNE245" s="4"/>
      <c r="LNF245" s="4"/>
      <c r="LNG245" s="4"/>
      <c r="LNH245" s="4"/>
      <c r="LNI245" s="4"/>
      <c r="LNJ245" s="4"/>
      <c r="LNK245" s="4"/>
      <c r="LNL245" s="4"/>
      <c r="LNM245" s="4"/>
      <c r="LNN245" s="4"/>
      <c r="LNO245" s="4"/>
      <c r="LNP245" s="4"/>
      <c r="LNQ245" s="4"/>
      <c r="LNR245" s="4"/>
      <c r="LNS245" s="4"/>
      <c r="LNT245" s="4"/>
      <c r="LNU245" s="4"/>
      <c r="LNV245" s="4"/>
      <c r="LNW245" s="4"/>
      <c r="LNX245" s="4"/>
      <c r="LNY245" s="4"/>
      <c r="LNZ245" s="4"/>
      <c r="LOA245" s="4"/>
      <c r="LOB245" s="4"/>
      <c r="LOC245" s="4"/>
      <c r="LOD245" s="4"/>
      <c r="LOE245" s="4"/>
      <c r="LOF245" s="4"/>
      <c r="LOG245" s="4"/>
      <c r="LOH245" s="4"/>
      <c r="LOI245" s="4"/>
      <c r="LOJ245" s="4"/>
      <c r="LOK245" s="4"/>
      <c r="LOL245" s="4"/>
      <c r="LOM245" s="4"/>
      <c r="LON245" s="4"/>
      <c r="LOO245" s="4"/>
      <c r="LOP245" s="4"/>
      <c r="LOQ245" s="4"/>
      <c r="LOR245" s="4"/>
      <c r="LOS245" s="4"/>
      <c r="LOT245" s="4"/>
      <c r="LOU245" s="4"/>
      <c r="LOV245" s="4"/>
      <c r="LOW245" s="4"/>
      <c r="LOX245" s="4"/>
      <c r="LOY245" s="4"/>
      <c r="LOZ245" s="4"/>
      <c r="LPA245" s="4"/>
      <c r="LPB245" s="4"/>
      <c r="LPC245" s="4"/>
      <c r="LPD245" s="4"/>
      <c r="LPE245" s="4"/>
      <c r="LPF245" s="4"/>
      <c r="LPG245" s="4"/>
      <c r="LPH245" s="4"/>
      <c r="LPI245" s="4"/>
      <c r="LPJ245" s="4"/>
      <c r="LPK245" s="4"/>
      <c r="LPL245" s="4"/>
      <c r="LPM245" s="4"/>
      <c r="LPN245" s="4"/>
      <c r="LPO245" s="4"/>
      <c r="LPP245" s="4"/>
      <c r="LPQ245" s="4"/>
      <c r="LPR245" s="4"/>
      <c r="LPS245" s="4"/>
      <c r="LPT245" s="4"/>
      <c r="LPU245" s="4"/>
      <c r="LPV245" s="4"/>
      <c r="LPW245" s="4"/>
      <c r="LPX245" s="4"/>
      <c r="LPY245" s="4"/>
      <c r="LPZ245" s="4"/>
      <c r="LQA245" s="4"/>
      <c r="LQB245" s="4"/>
      <c r="LQC245" s="4"/>
      <c r="LQD245" s="4"/>
      <c r="LQE245" s="4"/>
      <c r="LQF245" s="4"/>
      <c r="LQG245" s="4"/>
      <c r="LQH245" s="4"/>
      <c r="LQI245" s="4"/>
      <c r="LQJ245" s="4"/>
      <c r="LQK245" s="4"/>
      <c r="LQL245" s="4"/>
      <c r="LQM245" s="4"/>
      <c r="LQN245" s="4"/>
      <c r="LQO245" s="4"/>
      <c r="LQP245" s="4"/>
      <c r="LQQ245" s="4"/>
      <c r="LQR245" s="4"/>
      <c r="LQS245" s="4"/>
      <c r="LQT245" s="4"/>
      <c r="LQU245" s="4"/>
      <c r="LQV245" s="4"/>
      <c r="LQW245" s="4"/>
      <c r="LQX245" s="4"/>
      <c r="LQY245" s="4"/>
      <c r="LQZ245" s="4"/>
      <c r="LRA245" s="4"/>
      <c r="LRB245" s="4"/>
      <c r="LRC245" s="4"/>
      <c r="LRD245" s="4"/>
      <c r="LRE245" s="4"/>
      <c r="LRF245" s="4"/>
      <c r="LRG245" s="4"/>
      <c r="LRH245" s="4"/>
      <c r="LRI245" s="4"/>
      <c r="LRJ245" s="4"/>
      <c r="LRK245" s="4"/>
      <c r="LRL245" s="4"/>
      <c r="LRM245" s="4"/>
      <c r="LRN245" s="4"/>
      <c r="LRO245" s="4"/>
      <c r="LRP245" s="4"/>
      <c r="LRQ245" s="4"/>
      <c r="LRR245" s="4"/>
      <c r="LRS245" s="4"/>
      <c r="LRT245" s="4"/>
      <c r="LRU245" s="4"/>
      <c r="LRV245" s="4"/>
      <c r="LRW245" s="4"/>
      <c r="LRX245" s="4"/>
      <c r="LRY245" s="4"/>
      <c r="LRZ245" s="4"/>
      <c r="LSA245" s="4"/>
      <c r="LSB245" s="4"/>
      <c r="LSC245" s="4"/>
      <c r="LSD245" s="4"/>
      <c r="LSE245" s="4"/>
      <c r="LSF245" s="4"/>
      <c r="LSG245" s="4"/>
      <c r="LSH245" s="4"/>
      <c r="LSI245" s="4"/>
      <c r="LSJ245" s="4"/>
      <c r="LSK245" s="4"/>
      <c r="LSL245" s="4"/>
      <c r="LSM245" s="4"/>
      <c r="LSN245" s="4"/>
      <c r="LSO245" s="4"/>
      <c r="LSP245" s="4"/>
      <c r="LSQ245" s="4"/>
      <c r="LSR245" s="4"/>
      <c r="LSS245" s="4"/>
      <c r="LST245" s="4"/>
      <c r="LSU245" s="4"/>
      <c r="LSV245" s="4"/>
      <c r="LSW245" s="4"/>
      <c r="LSX245" s="4"/>
      <c r="LSY245" s="4"/>
      <c r="LSZ245" s="4"/>
      <c r="LTA245" s="4"/>
      <c r="LTB245" s="4"/>
      <c r="LTC245" s="4"/>
      <c r="LTD245" s="4"/>
      <c r="LTE245" s="4"/>
      <c r="LTF245" s="4"/>
      <c r="LTG245" s="4"/>
      <c r="LTH245" s="4"/>
      <c r="LTI245" s="4"/>
      <c r="LTJ245" s="4"/>
      <c r="LTK245" s="4"/>
      <c r="LTL245" s="4"/>
      <c r="LTM245" s="4"/>
      <c r="LTN245" s="4"/>
      <c r="LTO245" s="4"/>
      <c r="LTP245" s="4"/>
      <c r="LTQ245" s="4"/>
      <c r="LTR245" s="4"/>
      <c r="LTS245" s="4"/>
      <c r="LTT245" s="4"/>
      <c r="LTU245" s="4"/>
      <c r="LTV245" s="4"/>
      <c r="LTW245" s="4"/>
      <c r="LTX245" s="4"/>
      <c r="LTY245" s="4"/>
      <c r="LTZ245" s="4"/>
      <c r="LUA245" s="4"/>
      <c r="LUB245" s="4"/>
      <c r="LUC245" s="4"/>
      <c r="LUD245" s="4"/>
      <c r="LUE245" s="4"/>
      <c r="LUF245" s="4"/>
      <c r="LUG245" s="4"/>
      <c r="LUH245" s="4"/>
      <c r="LUI245" s="4"/>
      <c r="LUJ245" s="4"/>
      <c r="LUK245" s="4"/>
      <c r="LUL245" s="4"/>
      <c r="LUM245" s="4"/>
      <c r="LUN245" s="4"/>
      <c r="LUO245" s="4"/>
      <c r="LUP245" s="4"/>
      <c r="LUQ245" s="4"/>
      <c r="LUR245" s="4"/>
      <c r="LUS245" s="4"/>
      <c r="LUT245" s="4"/>
      <c r="LUU245" s="4"/>
      <c r="LUV245" s="4"/>
      <c r="LUW245" s="4"/>
      <c r="LUX245" s="4"/>
      <c r="LUY245" s="4"/>
      <c r="LUZ245" s="4"/>
      <c r="LVA245" s="4"/>
      <c r="LVB245" s="4"/>
      <c r="LVC245" s="4"/>
      <c r="LVD245" s="4"/>
      <c r="LVE245" s="4"/>
      <c r="LVF245" s="4"/>
      <c r="LVG245" s="4"/>
      <c r="LVH245" s="4"/>
      <c r="LVI245" s="4"/>
      <c r="LVJ245" s="4"/>
      <c r="LVK245" s="4"/>
      <c r="LVL245" s="4"/>
      <c r="LVM245" s="4"/>
      <c r="LVN245" s="4"/>
      <c r="LVO245" s="4"/>
      <c r="LVP245" s="4"/>
      <c r="LVQ245" s="4"/>
      <c r="LVR245" s="4"/>
      <c r="LVS245" s="4"/>
      <c r="LVT245" s="4"/>
      <c r="LVU245" s="4"/>
      <c r="LVV245" s="4"/>
      <c r="LVW245" s="4"/>
      <c r="LVX245" s="4"/>
      <c r="LVY245" s="4"/>
      <c r="LVZ245" s="4"/>
      <c r="LWA245" s="4"/>
      <c r="LWB245" s="4"/>
      <c r="LWC245" s="4"/>
      <c r="LWD245" s="4"/>
      <c r="LWE245" s="4"/>
      <c r="LWF245" s="4"/>
      <c r="LWG245" s="4"/>
      <c r="LWH245" s="4"/>
      <c r="LWI245" s="4"/>
      <c r="LWJ245" s="4"/>
      <c r="LWK245" s="4"/>
      <c r="LWL245" s="4"/>
      <c r="LWM245" s="4"/>
      <c r="LWN245" s="4"/>
      <c r="LWO245" s="4"/>
      <c r="LWP245" s="4"/>
      <c r="LWQ245" s="4"/>
      <c r="LWR245" s="4"/>
      <c r="LWS245" s="4"/>
      <c r="LWT245" s="4"/>
      <c r="LWU245" s="4"/>
      <c r="LWV245" s="4"/>
      <c r="LWW245" s="4"/>
      <c r="LWX245" s="4"/>
      <c r="LWY245" s="4"/>
      <c r="LWZ245" s="4"/>
      <c r="LXA245" s="4"/>
      <c r="LXB245" s="4"/>
      <c r="LXC245" s="4"/>
      <c r="LXD245" s="4"/>
      <c r="LXE245" s="4"/>
      <c r="LXF245" s="4"/>
      <c r="LXG245" s="4"/>
      <c r="LXH245" s="4"/>
      <c r="LXI245" s="4"/>
      <c r="LXJ245" s="4"/>
      <c r="LXK245" s="4"/>
      <c r="LXL245" s="4"/>
      <c r="LXM245" s="4"/>
      <c r="LXN245" s="4"/>
      <c r="LXO245" s="4"/>
      <c r="LXP245" s="4"/>
      <c r="LXQ245" s="4"/>
      <c r="LXR245" s="4"/>
      <c r="LXS245" s="4"/>
      <c r="LXT245" s="4"/>
      <c r="LXU245" s="4"/>
      <c r="LXV245" s="4"/>
      <c r="LXW245" s="4"/>
      <c r="LXX245" s="4"/>
      <c r="LXY245" s="4"/>
      <c r="LXZ245" s="4"/>
      <c r="LYA245" s="4"/>
      <c r="LYB245" s="4"/>
      <c r="LYC245" s="4"/>
      <c r="LYD245" s="4"/>
      <c r="LYE245" s="4"/>
      <c r="LYF245" s="4"/>
      <c r="LYG245" s="4"/>
      <c r="LYH245" s="4"/>
      <c r="LYI245" s="4"/>
      <c r="LYJ245" s="4"/>
      <c r="LYK245" s="4"/>
      <c r="LYL245" s="4"/>
      <c r="LYM245" s="4"/>
      <c r="LYN245" s="4"/>
      <c r="LYO245" s="4"/>
      <c r="LYP245" s="4"/>
      <c r="LYQ245" s="4"/>
      <c r="LYR245" s="4"/>
      <c r="LYS245" s="4"/>
      <c r="LYT245" s="4"/>
      <c r="LYU245" s="4"/>
      <c r="LYV245" s="4"/>
      <c r="LYW245" s="4"/>
      <c r="LYX245" s="4"/>
      <c r="LYY245" s="4"/>
      <c r="LYZ245" s="4"/>
      <c r="LZA245" s="4"/>
      <c r="LZB245" s="4"/>
      <c r="LZC245" s="4"/>
      <c r="LZD245" s="4"/>
      <c r="LZE245" s="4"/>
      <c r="LZF245" s="4"/>
      <c r="LZG245" s="4"/>
      <c r="LZH245" s="4"/>
      <c r="LZI245" s="4"/>
      <c r="LZJ245" s="4"/>
      <c r="LZK245" s="4"/>
      <c r="LZL245" s="4"/>
      <c r="LZM245" s="4"/>
      <c r="LZN245" s="4"/>
      <c r="LZO245" s="4"/>
      <c r="LZP245" s="4"/>
      <c r="LZQ245" s="4"/>
      <c r="LZR245" s="4"/>
      <c r="LZS245" s="4"/>
      <c r="LZT245" s="4"/>
      <c r="LZU245" s="4"/>
      <c r="LZV245" s="4"/>
      <c r="LZW245" s="4"/>
      <c r="LZX245" s="4"/>
      <c r="LZY245" s="4"/>
      <c r="LZZ245" s="4"/>
      <c r="MAA245" s="4"/>
      <c r="MAB245" s="4"/>
      <c r="MAC245" s="4"/>
      <c r="MAD245" s="4"/>
      <c r="MAE245" s="4"/>
      <c r="MAF245" s="4"/>
      <c r="MAG245" s="4"/>
      <c r="MAH245" s="4"/>
      <c r="MAI245" s="4"/>
      <c r="MAJ245" s="4"/>
      <c r="MAK245" s="4"/>
      <c r="MAL245" s="4"/>
      <c r="MAM245" s="4"/>
      <c r="MAN245" s="4"/>
      <c r="MAO245" s="4"/>
      <c r="MAP245" s="4"/>
      <c r="MAQ245" s="4"/>
      <c r="MAR245" s="4"/>
      <c r="MAS245" s="4"/>
      <c r="MAT245" s="4"/>
      <c r="MAU245" s="4"/>
      <c r="MAV245" s="4"/>
      <c r="MAW245" s="4"/>
      <c r="MAX245" s="4"/>
      <c r="MAY245" s="4"/>
      <c r="MAZ245" s="4"/>
      <c r="MBA245" s="4"/>
      <c r="MBB245" s="4"/>
      <c r="MBC245" s="4"/>
      <c r="MBD245" s="4"/>
      <c r="MBE245" s="4"/>
      <c r="MBF245" s="4"/>
      <c r="MBG245" s="4"/>
      <c r="MBH245" s="4"/>
      <c r="MBI245" s="4"/>
      <c r="MBJ245" s="4"/>
      <c r="MBK245" s="4"/>
      <c r="MBL245" s="4"/>
      <c r="MBM245" s="4"/>
      <c r="MBN245" s="4"/>
      <c r="MBO245" s="4"/>
      <c r="MBP245" s="4"/>
      <c r="MBQ245" s="4"/>
      <c r="MBR245" s="4"/>
      <c r="MBS245" s="4"/>
      <c r="MBT245" s="4"/>
      <c r="MBU245" s="4"/>
      <c r="MBV245" s="4"/>
      <c r="MBW245" s="4"/>
      <c r="MBX245" s="4"/>
      <c r="MBY245" s="4"/>
      <c r="MBZ245" s="4"/>
      <c r="MCA245" s="4"/>
      <c r="MCB245" s="4"/>
      <c r="MCC245" s="4"/>
      <c r="MCD245" s="4"/>
      <c r="MCE245" s="4"/>
      <c r="MCF245" s="4"/>
      <c r="MCG245" s="4"/>
      <c r="MCH245" s="4"/>
      <c r="MCI245" s="4"/>
      <c r="MCJ245" s="4"/>
      <c r="MCK245" s="4"/>
      <c r="MCL245" s="4"/>
      <c r="MCM245" s="4"/>
      <c r="MCN245" s="4"/>
      <c r="MCO245" s="4"/>
      <c r="MCP245" s="4"/>
      <c r="MCQ245" s="4"/>
      <c r="MCR245" s="4"/>
      <c r="MCS245" s="4"/>
      <c r="MCT245" s="4"/>
      <c r="MCU245" s="4"/>
      <c r="MCV245" s="4"/>
      <c r="MCW245" s="4"/>
      <c r="MCX245" s="4"/>
      <c r="MCY245" s="4"/>
      <c r="MCZ245" s="4"/>
      <c r="MDA245" s="4"/>
      <c r="MDB245" s="4"/>
      <c r="MDC245" s="4"/>
      <c r="MDD245" s="4"/>
      <c r="MDE245" s="4"/>
      <c r="MDF245" s="4"/>
      <c r="MDG245" s="4"/>
      <c r="MDH245" s="4"/>
      <c r="MDI245" s="4"/>
      <c r="MDJ245" s="4"/>
      <c r="MDK245" s="4"/>
      <c r="MDL245" s="4"/>
      <c r="MDM245" s="4"/>
      <c r="MDN245" s="4"/>
      <c r="MDO245" s="4"/>
      <c r="MDP245" s="4"/>
      <c r="MDQ245" s="4"/>
      <c r="MDR245" s="4"/>
      <c r="MDS245" s="4"/>
      <c r="MDT245" s="4"/>
      <c r="MDU245" s="4"/>
      <c r="MDV245" s="4"/>
      <c r="MDW245" s="4"/>
      <c r="MDX245" s="4"/>
      <c r="MDY245" s="4"/>
      <c r="MDZ245" s="4"/>
      <c r="MEA245" s="4"/>
      <c r="MEB245" s="4"/>
      <c r="MEC245" s="4"/>
      <c r="MED245" s="4"/>
      <c r="MEE245" s="4"/>
      <c r="MEF245" s="4"/>
      <c r="MEG245" s="4"/>
      <c r="MEH245" s="4"/>
      <c r="MEI245" s="4"/>
      <c r="MEJ245" s="4"/>
      <c r="MEK245" s="4"/>
      <c r="MEL245" s="4"/>
      <c r="MEM245" s="4"/>
      <c r="MEN245" s="4"/>
      <c r="MEO245" s="4"/>
      <c r="MEP245" s="4"/>
      <c r="MEQ245" s="4"/>
      <c r="MER245" s="4"/>
      <c r="MES245" s="4"/>
      <c r="MET245" s="4"/>
      <c r="MEU245" s="4"/>
      <c r="MEV245" s="4"/>
      <c r="MEW245" s="4"/>
      <c r="MEX245" s="4"/>
      <c r="MEY245" s="4"/>
      <c r="MEZ245" s="4"/>
      <c r="MFA245" s="4"/>
      <c r="MFB245" s="4"/>
      <c r="MFC245" s="4"/>
      <c r="MFD245" s="4"/>
      <c r="MFE245" s="4"/>
      <c r="MFF245" s="4"/>
      <c r="MFG245" s="4"/>
      <c r="MFH245" s="4"/>
      <c r="MFI245" s="4"/>
      <c r="MFJ245" s="4"/>
      <c r="MFK245" s="4"/>
      <c r="MFL245" s="4"/>
      <c r="MFM245" s="4"/>
      <c r="MFN245" s="4"/>
      <c r="MFO245" s="4"/>
      <c r="MFP245" s="4"/>
      <c r="MFQ245" s="4"/>
      <c r="MFR245" s="4"/>
      <c r="MFS245" s="4"/>
      <c r="MFT245" s="4"/>
      <c r="MFU245" s="4"/>
      <c r="MFV245" s="4"/>
      <c r="MFW245" s="4"/>
      <c r="MFX245" s="4"/>
      <c r="MFY245" s="4"/>
      <c r="MFZ245" s="4"/>
      <c r="MGA245" s="4"/>
      <c r="MGB245" s="4"/>
      <c r="MGC245" s="4"/>
      <c r="MGD245" s="4"/>
      <c r="MGE245" s="4"/>
      <c r="MGF245" s="4"/>
      <c r="MGG245" s="4"/>
      <c r="MGH245" s="4"/>
      <c r="MGI245" s="4"/>
      <c r="MGJ245" s="4"/>
      <c r="MGK245" s="4"/>
      <c r="MGL245" s="4"/>
      <c r="MGM245" s="4"/>
      <c r="MGN245" s="4"/>
      <c r="MGO245" s="4"/>
      <c r="MGP245" s="4"/>
      <c r="MGQ245" s="4"/>
      <c r="MGR245" s="4"/>
      <c r="MGS245" s="4"/>
      <c r="MGT245" s="4"/>
      <c r="MGU245" s="4"/>
      <c r="MGV245" s="4"/>
      <c r="MGW245" s="4"/>
      <c r="MGX245" s="4"/>
      <c r="MGY245" s="4"/>
      <c r="MGZ245" s="4"/>
      <c r="MHA245" s="4"/>
      <c r="MHB245" s="4"/>
      <c r="MHC245" s="4"/>
      <c r="MHD245" s="4"/>
      <c r="MHE245" s="4"/>
      <c r="MHF245" s="4"/>
      <c r="MHG245" s="4"/>
      <c r="MHH245" s="4"/>
      <c r="MHI245" s="4"/>
      <c r="MHJ245" s="4"/>
      <c r="MHK245" s="4"/>
      <c r="MHL245" s="4"/>
      <c r="MHM245" s="4"/>
      <c r="MHN245" s="4"/>
      <c r="MHO245" s="4"/>
      <c r="MHP245" s="4"/>
      <c r="MHQ245" s="4"/>
      <c r="MHR245" s="4"/>
      <c r="MHS245" s="4"/>
      <c r="MHT245" s="4"/>
      <c r="MHU245" s="4"/>
      <c r="MHV245" s="4"/>
      <c r="MHW245" s="4"/>
      <c r="MHX245" s="4"/>
      <c r="MHY245" s="4"/>
      <c r="MHZ245" s="4"/>
      <c r="MIA245" s="4"/>
      <c r="MIB245" s="4"/>
      <c r="MIC245" s="4"/>
      <c r="MID245" s="4"/>
      <c r="MIE245" s="4"/>
      <c r="MIF245" s="4"/>
      <c r="MIG245" s="4"/>
      <c r="MIH245" s="4"/>
      <c r="MII245" s="4"/>
      <c r="MIJ245" s="4"/>
      <c r="MIK245" s="4"/>
      <c r="MIL245" s="4"/>
      <c r="MIM245" s="4"/>
      <c r="MIN245" s="4"/>
      <c r="MIO245" s="4"/>
      <c r="MIP245" s="4"/>
      <c r="MIQ245" s="4"/>
      <c r="MIR245" s="4"/>
      <c r="MIS245" s="4"/>
      <c r="MIT245" s="4"/>
      <c r="MIU245" s="4"/>
      <c r="MIV245" s="4"/>
      <c r="MIW245" s="4"/>
      <c r="MIX245" s="4"/>
      <c r="MIY245" s="4"/>
      <c r="MIZ245" s="4"/>
      <c r="MJA245" s="4"/>
      <c r="MJB245" s="4"/>
      <c r="MJC245" s="4"/>
      <c r="MJD245" s="4"/>
      <c r="MJE245" s="4"/>
      <c r="MJF245" s="4"/>
      <c r="MJG245" s="4"/>
      <c r="MJH245" s="4"/>
      <c r="MJI245" s="4"/>
      <c r="MJJ245" s="4"/>
      <c r="MJK245" s="4"/>
      <c r="MJL245" s="4"/>
      <c r="MJM245" s="4"/>
      <c r="MJN245" s="4"/>
      <c r="MJO245" s="4"/>
      <c r="MJP245" s="4"/>
      <c r="MJQ245" s="4"/>
      <c r="MJR245" s="4"/>
      <c r="MJS245" s="4"/>
      <c r="MJT245" s="4"/>
      <c r="MJU245" s="4"/>
      <c r="MJV245" s="4"/>
      <c r="MJW245" s="4"/>
      <c r="MJX245" s="4"/>
      <c r="MJY245" s="4"/>
      <c r="MJZ245" s="4"/>
      <c r="MKA245" s="4"/>
      <c r="MKB245" s="4"/>
      <c r="MKC245" s="4"/>
      <c r="MKD245" s="4"/>
      <c r="MKE245" s="4"/>
      <c r="MKF245" s="4"/>
      <c r="MKG245" s="4"/>
      <c r="MKH245" s="4"/>
      <c r="MKI245" s="4"/>
      <c r="MKJ245" s="4"/>
      <c r="MKK245" s="4"/>
      <c r="MKL245" s="4"/>
      <c r="MKM245" s="4"/>
      <c r="MKN245" s="4"/>
      <c r="MKO245" s="4"/>
      <c r="MKP245" s="4"/>
      <c r="MKQ245" s="4"/>
      <c r="MKR245" s="4"/>
      <c r="MKS245" s="4"/>
      <c r="MKT245" s="4"/>
      <c r="MKU245" s="4"/>
      <c r="MKV245" s="4"/>
      <c r="MKW245" s="4"/>
      <c r="MKX245" s="4"/>
      <c r="MKY245" s="4"/>
      <c r="MKZ245" s="4"/>
      <c r="MLA245" s="4"/>
      <c r="MLB245" s="4"/>
      <c r="MLC245" s="4"/>
      <c r="MLD245" s="4"/>
      <c r="MLE245" s="4"/>
      <c r="MLF245" s="4"/>
      <c r="MLG245" s="4"/>
      <c r="MLH245" s="4"/>
      <c r="MLI245" s="4"/>
      <c r="MLJ245" s="4"/>
      <c r="MLK245" s="4"/>
      <c r="MLL245" s="4"/>
      <c r="MLM245" s="4"/>
      <c r="MLN245" s="4"/>
      <c r="MLO245" s="4"/>
      <c r="MLP245" s="4"/>
      <c r="MLQ245" s="4"/>
      <c r="MLR245" s="4"/>
      <c r="MLS245" s="4"/>
      <c r="MLT245" s="4"/>
      <c r="MLU245" s="4"/>
      <c r="MLV245" s="4"/>
      <c r="MLW245" s="4"/>
      <c r="MLX245" s="4"/>
      <c r="MLY245" s="4"/>
      <c r="MLZ245" s="4"/>
      <c r="MMA245" s="4"/>
      <c r="MMB245" s="4"/>
      <c r="MMC245" s="4"/>
      <c r="MMD245" s="4"/>
      <c r="MME245" s="4"/>
      <c r="MMF245" s="4"/>
      <c r="MMG245" s="4"/>
      <c r="MMH245" s="4"/>
      <c r="MMI245" s="4"/>
      <c r="MMJ245" s="4"/>
      <c r="MMK245" s="4"/>
      <c r="MML245" s="4"/>
      <c r="MMM245" s="4"/>
      <c r="MMN245" s="4"/>
      <c r="MMO245" s="4"/>
      <c r="MMP245" s="4"/>
      <c r="MMQ245" s="4"/>
      <c r="MMR245" s="4"/>
      <c r="MMS245" s="4"/>
      <c r="MMT245" s="4"/>
      <c r="MMU245" s="4"/>
      <c r="MMV245" s="4"/>
      <c r="MMW245" s="4"/>
      <c r="MMX245" s="4"/>
      <c r="MMY245" s="4"/>
      <c r="MMZ245" s="4"/>
      <c r="MNA245" s="4"/>
      <c r="MNB245" s="4"/>
      <c r="MNC245" s="4"/>
      <c r="MND245" s="4"/>
      <c r="MNE245" s="4"/>
      <c r="MNF245" s="4"/>
      <c r="MNG245" s="4"/>
      <c r="MNH245" s="4"/>
      <c r="MNI245" s="4"/>
      <c r="MNJ245" s="4"/>
      <c r="MNK245" s="4"/>
      <c r="MNL245" s="4"/>
      <c r="MNM245" s="4"/>
      <c r="MNN245" s="4"/>
      <c r="MNO245" s="4"/>
      <c r="MNP245" s="4"/>
      <c r="MNQ245" s="4"/>
      <c r="MNR245" s="4"/>
      <c r="MNS245" s="4"/>
      <c r="MNT245" s="4"/>
      <c r="MNU245" s="4"/>
      <c r="MNV245" s="4"/>
      <c r="MNW245" s="4"/>
      <c r="MNX245" s="4"/>
      <c r="MNY245" s="4"/>
      <c r="MNZ245" s="4"/>
      <c r="MOA245" s="4"/>
      <c r="MOB245" s="4"/>
      <c r="MOC245" s="4"/>
      <c r="MOD245" s="4"/>
      <c r="MOE245" s="4"/>
      <c r="MOF245" s="4"/>
      <c r="MOG245" s="4"/>
      <c r="MOH245" s="4"/>
      <c r="MOI245" s="4"/>
      <c r="MOJ245" s="4"/>
      <c r="MOK245" s="4"/>
      <c r="MOL245" s="4"/>
      <c r="MOM245" s="4"/>
      <c r="MON245" s="4"/>
      <c r="MOO245" s="4"/>
      <c r="MOP245" s="4"/>
      <c r="MOQ245" s="4"/>
      <c r="MOR245" s="4"/>
      <c r="MOS245" s="4"/>
      <c r="MOT245" s="4"/>
      <c r="MOU245" s="4"/>
      <c r="MOV245" s="4"/>
      <c r="MOW245" s="4"/>
      <c r="MOX245" s="4"/>
      <c r="MOY245" s="4"/>
      <c r="MOZ245" s="4"/>
      <c r="MPA245" s="4"/>
      <c r="MPB245" s="4"/>
      <c r="MPC245" s="4"/>
      <c r="MPD245" s="4"/>
      <c r="MPE245" s="4"/>
      <c r="MPF245" s="4"/>
      <c r="MPG245" s="4"/>
      <c r="MPH245" s="4"/>
      <c r="MPI245" s="4"/>
      <c r="MPJ245" s="4"/>
      <c r="MPK245" s="4"/>
      <c r="MPL245" s="4"/>
      <c r="MPM245" s="4"/>
      <c r="MPN245" s="4"/>
      <c r="MPO245" s="4"/>
      <c r="MPP245" s="4"/>
      <c r="MPQ245" s="4"/>
      <c r="MPR245" s="4"/>
      <c r="MPS245" s="4"/>
      <c r="MPT245" s="4"/>
      <c r="MPU245" s="4"/>
      <c r="MPV245" s="4"/>
      <c r="MPW245" s="4"/>
      <c r="MPX245" s="4"/>
      <c r="MPY245" s="4"/>
      <c r="MPZ245" s="4"/>
      <c r="MQA245" s="4"/>
      <c r="MQB245" s="4"/>
      <c r="MQC245" s="4"/>
      <c r="MQD245" s="4"/>
      <c r="MQE245" s="4"/>
      <c r="MQF245" s="4"/>
      <c r="MQG245" s="4"/>
      <c r="MQH245" s="4"/>
      <c r="MQI245" s="4"/>
      <c r="MQJ245" s="4"/>
      <c r="MQK245" s="4"/>
      <c r="MQL245" s="4"/>
      <c r="MQM245" s="4"/>
      <c r="MQN245" s="4"/>
      <c r="MQO245" s="4"/>
      <c r="MQP245" s="4"/>
      <c r="MQQ245" s="4"/>
      <c r="MQR245" s="4"/>
      <c r="MQS245" s="4"/>
      <c r="MQT245" s="4"/>
      <c r="MQU245" s="4"/>
      <c r="MQV245" s="4"/>
      <c r="MQW245" s="4"/>
      <c r="MQX245" s="4"/>
      <c r="MQY245" s="4"/>
      <c r="MQZ245" s="4"/>
      <c r="MRA245" s="4"/>
      <c r="MRB245" s="4"/>
      <c r="MRC245" s="4"/>
      <c r="MRD245" s="4"/>
      <c r="MRE245" s="4"/>
      <c r="MRF245" s="4"/>
      <c r="MRG245" s="4"/>
      <c r="MRH245" s="4"/>
      <c r="MRI245" s="4"/>
      <c r="MRJ245" s="4"/>
      <c r="MRK245" s="4"/>
      <c r="MRL245" s="4"/>
      <c r="MRM245" s="4"/>
      <c r="MRN245" s="4"/>
      <c r="MRO245" s="4"/>
      <c r="MRP245" s="4"/>
      <c r="MRQ245" s="4"/>
      <c r="MRR245" s="4"/>
      <c r="MRS245" s="4"/>
      <c r="MRT245" s="4"/>
      <c r="MRU245" s="4"/>
      <c r="MRV245" s="4"/>
      <c r="MRW245" s="4"/>
      <c r="MRX245" s="4"/>
      <c r="MRY245" s="4"/>
      <c r="MRZ245" s="4"/>
      <c r="MSA245" s="4"/>
      <c r="MSB245" s="4"/>
      <c r="MSC245" s="4"/>
      <c r="MSD245" s="4"/>
      <c r="MSE245" s="4"/>
      <c r="MSF245" s="4"/>
      <c r="MSG245" s="4"/>
      <c r="MSH245" s="4"/>
      <c r="MSI245" s="4"/>
      <c r="MSJ245" s="4"/>
      <c r="MSK245" s="4"/>
      <c r="MSL245" s="4"/>
      <c r="MSM245" s="4"/>
      <c r="MSN245" s="4"/>
      <c r="MSO245" s="4"/>
      <c r="MSP245" s="4"/>
      <c r="MSQ245" s="4"/>
      <c r="MSR245" s="4"/>
      <c r="MSS245" s="4"/>
      <c r="MST245" s="4"/>
      <c r="MSU245" s="4"/>
      <c r="MSV245" s="4"/>
      <c r="MSW245" s="4"/>
      <c r="MSX245" s="4"/>
      <c r="MSY245" s="4"/>
      <c r="MSZ245" s="4"/>
      <c r="MTA245" s="4"/>
      <c r="MTB245" s="4"/>
      <c r="MTC245" s="4"/>
      <c r="MTD245" s="4"/>
      <c r="MTE245" s="4"/>
      <c r="MTF245" s="4"/>
      <c r="MTG245" s="4"/>
      <c r="MTH245" s="4"/>
      <c r="MTI245" s="4"/>
      <c r="MTJ245" s="4"/>
      <c r="MTK245" s="4"/>
      <c r="MTL245" s="4"/>
      <c r="MTM245" s="4"/>
      <c r="MTN245" s="4"/>
      <c r="MTO245" s="4"/>
      <c r="MTP245" s="4"/>
      <c r="MTQ245" s="4"/>
      <c r="MTR245" s="4"/>
      <c r="MTS245" s="4"/>
      <c r="MTT245" s="4"/>
      <c r="MTU245" s="4"/>
      <c r="MTV245" s="4"/>
      <c r="MTW245" s="4"/>
      <c r="MTX245" s="4"/>
      <c r="MTY245" s="4"/>
      <c r="MTZ245" s="4"/>
      <c r="MUA245" s="4"/>
      <c r="MUB245" s="4"/>
      <c r="MUC245" s="4"/>
      <c r="MUD245" s="4"/>
      <c r="MUE245" s="4"/>
      <c r="MUF245" s="4"/>
      <c r="MUG245" s="4"/>
      <c r="MUH245" s="4"/>
      <c r="MUI245" s="4"/>
      <c r="MUJ245" s="4"/>
      <c r="MUK245" s="4"/>
      <c r="MUL245" s="4"/>
      <c r="MUM245" s="4"/>
      <c r="MUN245" s="4"/>
      <c r="MUO245" s="4"/>
      <c r="MUP245" s="4"/>
      <c r="MUQ245" s="4"/>
      <c r="MUR245" s="4"/>
      <c r="MUS245" s="4"/>
      <c r="MUT245" s="4"/>
      <c r="MUU245" s="4"/>
      <c r="MUV245" s="4"/>
      <c r="MUW245" s="4"/>
      <c r="MUX245" s="4"/>
      <c r="MUY245" s="4"/>
      <c r="MUZ245" s="4"/>
      <c r="MVA245" s="4"/>
      <c r="MVB245" s="4"/>
      <c r="MVC245" s="4"/>
      <c r="MVD245" s="4"/>
      <c r="MVE245" s="4"/>
      <c r="MVF245" s="4"/>
      <c r="MVG245" s="4"/>
      <c r="MVH245" s="4"/>
      <c r="MVI245" s="4"/>
      <c r="MVJ245" s="4"/>
      <c r="MVK245" s="4"/>
      <c r="MVL245" s="4"/>
      <c r="MVM245" s="4"/>
      <c r="MVN245" s="4"/>
      <c r="MVO245" s="4"/>
      <c r="MVP245" s="4"/>
      <c r="MVQ245" s="4"/>
      <c r="MVR245" s="4"/>
      <c r="MVS245" s="4"/>
      <c r="MVT245" s="4"/>
      <c r="MVU245" s="4"/>
      <c r="MVV245" s="4"/>
      <c r="MVW245" s="4"/>
      <c r="MVX245" s="4"/>
      <c r="MVY245" s="4"/>
      <c r="MVZ245" s="4"/>
      <c r="MWA245" s="4"/>
      <c r="MWB245" s="4"/>
      <c r="MWC245" s="4"/>
      <c r="MWD245" s="4"/>
      <c r="MWE245" s="4"/>
      <c r="MWF245" s="4"/>
      <c r="MWG245" s="4"/>
      <c r="MWH245" s="4"/>
      <c r="MWI245" s="4"/>
      <c r="MWJ245" s="4"/>
      <c r="MWK245" s="4"/>
      <c r="MWL245" s="4"/>
      <c r="MWM245" s="4"/>
      <c r="MWN245" s="4"/>
      <c r="MWO245" s="4"/>
      <c r="MWP245" s="4"/>
      <c r="MWQ245" s="4"/>
      <c r="MWR245" s="4"/>
      <c r="MWS245" s="4"/>
      <c r="MWT245" s="4"/>
      <c r="MWU245" s="4"/>
      <c r="MWV245" s="4"/>
      <c r="MWW245" s="4"/>
      <c r="MWX245" s="4"/>
      <c r="MWY245" s="4"/>
      <c r="MWZ245" s="4"/>
      <c r="MXA245" s="4"/>
      <c r="MXB245" s="4"/>
      <c r="MXC245" s="4"/>
      <c r="MXD245" s="4"/>
      <c r="MXE245" s="4"/>
      <c r="MXF245" s="4"/>
      <c r="MXG245" s="4"/>
      <c r="MXH245" s="4"/>
      <c r="MXI245" s="4"/>
      <c r="MXJ245" s="4"/>
      <c r="MXK245" s="4"/>
      <c r="MXL245" s="4"/>
      <c r="MXM245" s="4"/>
      <c r="MXN245" s="4"/>
      <c r="MXO245" s="4"/>
      <c r="MXP245" s="4"/>
      <c r="MXQ245" s="4"/>
      <c r="MXR245" s="4"/>
      <c r="MXS245" s="4"/>
      <c r="MXT245" s="4"/>
      <c r="MXU245" s="4"/>
      <c r="MXV245" s="4"/>
      <c r="MXW245" s="4"/>
      <c r="MXX245" s="4"/>
      <c r="MXY245" s="4"/>
      <c r="MXZ245" s="4"/>
      <c r="MYA245" s="4"/>
      <c r="MYB245" s="4"/>
      <c r="MYC245" s="4"/>
      <c r="MYD245" s="4"/>
      <c r="MYE245" s="4"/>
      <c r="MYF245" s="4"/>
      <c r="MYG245" s="4"/>
      <c r="MYH245" s="4"/>
      <c r="MYI245" s="4"/>
      <c r="MYJ245" s="4"/>
      <c r="MYK245" s="4"/>
      <c r="MYL245" s="4"/>
      <c r="MYM245" s="4"/>
      <c r="MYN245" s="4"/>
      <c r="MYO245" s="4"/>
      <c r="MYP245" s="4"/>
      <c r="MYQ245" s="4"/>
      <c r="MYR245" s="4"/>
      <c r="MYS245" s="4"/>
      <c r="MYT245" s="4"/>
      <c r="MYU245" s="4"/>
      <c r="MYV245" s="4"/>
      <c r="MYW245" s="4"/>
      <c r="MYX245" s="4"/>
      <c r="MYY245" s="4"/>
      <c r="MYZ245" s="4"/>
      <c r="MZA245" s="4"/>
      <c r="MZB245" s="4"/>
      <c r="MZC245" s="4"/>
      <c r="MZD245" s="4"/>
      <c r="MZE245" s="4"/>
      <c r="MZF245" s="4"/>
      <c r="MZG245" s="4"/>
      <c r="MZH245" s="4"/>
      <c r="MZI245" s="4"/>
      <c r="MZJ245" s="4"/>
      <c r="MZK245" s="4"/>
      <c r="MZL245" s="4"/>
      <c r="MZM245" s="4"/>
      <c r="MZN245" s="4"/>
      <c r="MZO245" s="4"/>
      <c r="MZP245" s="4"/>
      <c r="MZQ245" s="4"/>
      <c r="MZR245" s="4"/>
      <c r="MZS245" s="4"/>
      <c r="MZT245" s="4"/>
      <c r="MZU245" s="4"/>
      <c r="MZV245" s="4"/>
      <c r="MZW245" s="4"/>
      <c r="MZX245" s="4"/>
      <c r="MZY245" s="4"/>
      <c r="MZZ245" s="4"/>
      <c r="NAA245" s="4"/>
      <c r="NAB245" s="4"/>
      <c r="NAC245" s="4"/>
      <c r="NAD245" s="4"/>
      <c r="NAE245" s="4"/>
      <c r="NAF245" s="4"/>
      <c r="NAG245" s="4"/>
      <c r="NAH245" s="4"/>
      <c r="NAI245" s="4"/>
      <c r="NAJ245" s="4"/>
      <c r="NAK245" s="4"/>
      <c r="NAL245" s="4"/>
      <c r="NAM245" s="4"/>
      <c r="NAN245" s="4"/>
      <c r="NAO245" s="4"/>
      <c r="NAP245" s="4"/>
      <c r="NAQ245" s="4"/>
      <c r="NAR245" s="4"/>
      <c r="NAS245" s="4"/>
      <c r="NAT245" s="4"/>
      <c r="NAU245" s="4"/>
      <c r="NAV245" s="4"/>
      <c r="NAW245" s="4"/>
      <c r="NAX245" s="4"/>
      <c r="NAY245" s="4"/>
      <c r="NAZ245" s="4"/>
      <c r="NBA245" s="4"/>
      <c r="NBB245" s="4"/>
      <c r="NBC245" s="4"/>
      <c r="NBD245" s="4"/>
      <c r="NBE245" s="4"/>
      <c r="NBF245" s="4"/>
      <c r="NBG245" s="4"/>
      <c r="NBH245" s="4"/>
      <c r="NBI245" s="4"/>
      <c r="NBJ245" s="4"/>
      <c r="NBK245" s="4"/>
      <c r="NBL245" s="4"/>
      <c r="NBM245" s="4"/>
      <c r="NBN245" s="4"/>
      <c r="NBO245" s="4"/>
      <c r="NBP245" s="4"/>
      <c r="NBQ245" s="4"/>
      <c r="NBR245" s="4"/>
      <c r="NBS245" s="4"/>
      <c r="NBT245" s="4"/>
      <c r="NBU245" s="4"/>
      <c r="NBV245" s="4"/>
      <c r="NBW245" s="4"/>
      <c r="NBX245" s="4"/>
      <c r="NBY245" s="4"/>
      <c r="NBZ245" s="4"/>
      <c r="NCA245" s="4"/>
      <c r="NCB245" s="4"/>
      <c r="NCC245" s="4"/>
      <c r="NCD245" s="4"/>
      <c r="NCE245" s="4"/>
      <c r="NCF245" s="4"/>
      <c r="NCG245" s="4"/>
      <c r="NCH245" s="4"/>
      <c r="NCI245" s="4"/>
      <c r="NCJ245" s="4"/>
      <c r="NCK245" s="4"/>
      <c r="NCL245" s="4"/>
      <c r="NCM245" s="4"/>
      <c r="NCN245" s="4"/>
      <c r="NCO245" s="4"/>
      <c r="NCP245" s="4"/>
      <c r="NCQ245" s="4"/>
      <c r="NCR245" s="4"/>
      <c r="NCS245" s="4"/>
      <c r="NCT245" s="4"/>
      <c r="NCU245" s="4"/>
      <c r="NCV245" s="4"/>
      <c r="NCW245" s="4"/>
      <c r="NCX245" s="4"/>
      <c r="NCY245" s="4"/>
      <c r="NCZ245" s="4"/>
      <c r="NDA245" s="4"/>
      <c r="NDB245" s="4"/>
      <c r="NDC245" s="4"/>
      <c r="NDD245" s="4"/>
      <c r="NDE245" s="4"/>
      <c r="NDF245" s="4"/>
      <c r="NDG245" s="4"/>
      <c r="NDH245" s="4"/>
      <c r="NDI245" s="4"/>
      <c r="NDJ245" s="4"/>
      <c r="NDK245" s="4"/>
      <c r="NDL245" s="4"/>
      <c r="NDM245" s="4"/>
      <c r="NDN245" s="4"/>
      <c r="NDO245" s="4"/>
      <c r="NDP245" s="4"/>
      <c r="NDQ245" s="4"/>
      <c r="NDR245" s="4"/>
      <c r="NDS245" s="4"/>
      <c r="NDT245" s="4"/>
      <c r="NDU245" s="4"/>
      <c r="NDV245" s="4"/>
      <c r="NDW245" s="4"/>
      <c r="NDX245" s="4"/>
      <c r="NDY245" s="4"/>
      <c r="NDZ245" s="4"/>
      <c r="NEA245" s="4"/>
      <c r="NEB245" s="4"/>
      <c r="NEC245" s="4"/>
      <c r="NED245" s="4"/>
      <c r="NEE245" s="4"/>
      <c r="NEF245" s="4"/>
      <c r="NEG245" s="4"/>
      <c r="NEH245" s="4"/>
      <c r="NEI245" s="4"/>
      <c r="NEJ245" s="4"/>
      <c r="NEK245" s="4"/>
      <c r="NEL245" s="4"/>
      <c r="NEM245" s="4"/>
      <c r="NEN245" s="4"/>
      <c r="NEO245" s="4"/>
      <c r="NEP245" s="4"/>
      <c r="NEQ245" s="4"/>
      <c r="NER245" s="4"/>
      <c r="NES245" s="4"/>
      <c r="NET245" s="4"/>
      <c r="NEU245" s="4"/>
      <c r="NEV245" s="4"/>
      <c r="NEW245" s="4"/>
      <c r="NEX245" s="4"/>
      <c r="NEY245" s="4"/>
      <c r="NEZ245" s="4"/>
      <c r="NFA245" s="4"/>
      <c r="NFB245" s="4"/>
      <c r="NFC245" s="4"/>
      <c r="NFD245" s="4"/>
      <c r="NFE245" s="4"/>
      <c r="NFF245" s="4"/>
      <c r="NFG245" s="4"/>
      <c r="NFH245" s="4"/>
      <c r="NFI245" s="4"/>
      <c r="NFJ245" s="4"/>
      <c r="NFK245" s="4"/>
      <c r="NFL245" s="4"/>
      <c r="NFM245" s="4"/>
      <c r="NFN245" s="4"/>
      <c r="NFO245" s="4"/>
      <c r="NFP245" s="4"/>
      <c r="NFQ245" s="4"/>
      <c r="NFR245" s="4"/>
      <c r="NFS245" s="4"/>
      <c r="NFT245" s="4"/>
      <c r="NFU245" s="4"/>
      <c r="NFV245" s="4"/>
      <c r="NFW245" s="4"/>
      <c r="NFX245" s="4"/>
      <c r="NFY245" s="4"/>
      <c r="NFZ245" s="4"/>
      <c r="NGA245" s="4"/>
      <c r="NGB245" s="4"/>
      <c r="NGC245" s="4"/>
      <c r="NGD245" s="4"/>
      <c r="NGE245" s="4"/>
      <c r="NGF245" s="4"/>
      <c r="NGG245" s="4"/>
      <c r="NGH245" s="4"/>
      <c r="NGI245" s="4"/>
      <c r="NGJ245" s="4"/>
      <c r="NGK245" s="4"/>
      <c r="NGL245" s="4"/>
      <c r="NGM245" s="4"/>
      <c r="NGN245" s="4"/>
      <c r="NGO245" s="4"/>
      <c r="NGP245" s="4"/>
      <c r="NGQ245" s="4"/>
      <c r="NGR245" s="4"/>
      <c r="NGS245" s="4"/>
      <c r="NGT245" s="4"/>
      <c r="NGU245" s="4"/>
      <c r="NGV245" s="4"/>
      <c r="NGW245" s="4"/>
      <c r="NGX245" s="4"/>
      <c r="NGY245" s="4"/>
      <c r="NGZ245" s="4"/>
      <c r="NHA245" s="4"/>
      <c r="NHB245" s="4"/>
      <c r="NHC245" s="4"/>
      <c r="NHD245" s="4"/>
      <c r="NHE245" s="4"/>
      <c r="NHF245" s="4"/>
      <c r="NHG245" s="4"/>
      <c r="NHH245" s="4"/>
      <c r="NHI245" s="4"/>
      <c r="NHJ245" s="4"/>
      <c r="NHK245" s="4"/>
      <c r="NHL245" s="4"/>
      <c r="NHM245" s="4"/>
      <c r="NHN245" s="4"/>
      <c r="NHO245" s="4"/>
      <c r="NHP245" s="4"/>
      <c r="NHQ245" s="4"/>
      <c r="NHR245" s="4"/>
      <c r="NHS245" s="4"/>
      <c r="NHT245" s="4"/>
      <c r="NHU245" s="4"/>
      <c r="NHV245" s="4"/>
      <c r="NHW245" s="4"/>
      <c r="NHX245" s="4"/>
      <c r="NHY245" s="4"/>
      <c r="NHZ245" s="4"/>
      <c r="NIA245" s="4"/>
      <c r="NIB245" s="4"/>
      <c r="NIC245" s="4"/>
      <c r="NID245" s="4"/>
      <c r="NIE245" s="4"/>
      <c r="NIF245" s="4"/>
      <c r="NIG245" s="4"/>
      <c r="NIH245" s="4"/>
      <c r="NII245" s="4"/>
      <c r="NIJ245" s="4"/>
      <c r="NIK245" s="4"/>
      <c r="NIL245" s="4"/>
      <c r="NIM245" s="4"/>
      <c r="NIN245" s="4"/>
      <c r="NIO245" s="4"/>
      <c r="NIP245" s="4"/>
      <c r="NIQ245" s="4"/>
      <c r="NIR245" s="4"/>
      <c r="NIS245" s="4"/>
      <c r="NIT245" s="4"/>
      <c r="NIU245" s="4"/>
      <c r="NIV245" s="4"/>
      <c r="NIW245" s="4"/>
      <c r="NIX245" s="4"/>
      <c r="NIY245" s="4"/>
      <c r="NIZ245" s="4"/>
      <c r="NJA245" s="4"/>
      <c r="NJB245" s="4"/>
      <c r="NJC245" s="4"/>
      <c r="NJD245" s="4"/>
      <c r="NJE245" s="4"/>
      <c r="NJF245" s="4"/>
      <c r="NJG245" s="4"/>
      <c r="NJH245" s="4"/>
      <c r="NJI245" s="4"/>
      <c r="NJJ245" s="4"/>
      <c r="NJK245" s="4"/>
      <c r="NJL245" s="4"/>
      <c r="NJM245" s="4"/>
      <c r="NJN245" s="4"/>
      <c r="NJO245" s="4"/>
      <c r="NJP245" s="4"/>
      <c r="NJQ245" s="4"/>
      <c r="NJR245" s="4"/>
      <c r="NJS245" s="4"/>
      <c r="NJT245" s="4"/>
      <c r="NJU245" s="4"/>
      <c r="NJV245" s="4"/>
      <c r="NJW245" s="4"/>
      <c r="NJX245" s="4"/>
      <c r="NJY245" s="4"/>
      <c r="NJZ245" s="4"/>
      <c r="NKA245" s="4"/>
      <c r="NKB245" s="4"/>
      <c r="NKC245" s="4"/>
      <c r="NKD245" s="4"/>
      <c r="NKE245" s="4"/>
      <c r="NKF245" s="4"/>
      <c r="NKG245" s="4"/>
      <c r="NKH245" s="4"/>
      <c r="NKI245" s="4"/>
      <c r="NKJ245" s="4"/>
      <c r="NKK245" s="4"/>
      <c r="NKL245" s="4"/>
      <c r="NKM245" s="4"/>
      <c r="NKN245" s="4"/>
      <c r="NKO245" s="4"/>
      <c r="NKP245" s="4"/>
      <c r="NKQ245" s="4"/>
      <c r="NKR245" s="4"/>
      <c r="NKS245" s="4"/>
      <c r="NKT245" s="4"/>
      <c r="NKU245" s="4"/>
      <c r="NKV245" s="4"/>
      <c r="NKW245" s="4"/>
      <c r="NKX245" s="4"/>
      <c r="NKY245" s="4"/>
      <c r="NKZ245" s="4"/>
      <c r="NLA245" s="4"/>
      <c r="NLB245" s="4"/>
      <c r="NLC245" s="4"/>
      <c r="NLD245" s="4"/>
      <c r="NLE245" s="4"/>
      <c r="NLF245" s="4"/>
      <c r="NLG245" s="4"/>
      <c r="NLH245" s="4"/>
      <c r="NLI245" s="4"/>
      <c r="NLJ245" s="4"/>
      <c r="NLK245" s="4"/>
      <c r="NLL245" s="4"/>
      <c r="NLM245" s="4"/>
      <c r="NLN245" s="4"/>
      <c r="NLO245" s="4"/>
      <c r="NLP245" s="4"/>
      <c r="NLQ245" s="4"/>
      <c r="NLR245" s="4"/>
      <c r="NLS245" s="4"/>
      <c r="NLT245" s="4"/>
      <c r="NLU245" s="4"/>
      <c r="NLV245" s="4"/>
      <c r="NLW245" s="4"/>
      <c r="NLX245" s="4"/>
      <c r="NLY245" s="4"/>
      <c r="NLZ245" s="4"/>
      <c r="NMA245" s="4"/>
      <c r="NMB245" s="4"/>
      <c r="NMC245" s="4"/>
      <c r="NMD245" s="4"/>
      <c r="NME245" s="4"/>
      <c r="NMF245" s="4"/>
      <c r="NMG245" s="4"/>
      <c r="NMH245" s="4"/>
      <c r="NMI245" s="4"/>
      <c r="NMJ245" s="4"/>
      <c r="NMK245" s="4"/>
      <c r="NML245" s="4"/>
      <c r="NMM245" s="4"/>
      <c r="NMN245" s="4"/>
      <c r="NMO245" s="4"/>
      <c r="NMP245" s="4"/>
      <c r="NMQ245" s="4"/>
      <c r="NMR245" s="4"/>
      <c r="NMS245" s="4"/>
      <c r="NMT245" s="4"/>
      <c r="NMU245" s="4"/>
      <c r="NMV245" s="4"/>
      <c r="NMW245" s="4"/>
      <c r="NMX245" s="4"/>
      <c r="NMY245" s="4"/>
      <c r="NMZ245" s="4"/>
      <c r="NNA245" s="4"/>
      <c r="NNB245" s="4"/>
      <c r="NNC245" s="4"/>
      <c r="NND245" s="4"/>
      <c r="NNE245" s="4"/>
      <c r="NNF245" s="4"/>
      <c r="NNG245" s="4"/>
      <c r="NNH245" s="4"/>
      <c r="NNI245" s="4"/>
      <c r="NNJ245" s="4"/>
      <c r="NNK245" s="4"/>
      <c r="NNL245" s="4"/>
      <c r="NNM245" s="4"/>
      <c r="NNN245" s="4"/>
      <c r="NNO245" s="4"/>
      <c r="NNP245" s="4"/>
      <c r="NNQ245" s="4"/>
      <c r="NNR245" s="4"/>
      <c r="NNS245" s="4"/>
      <c r="NNT245" s="4"/>
      <c r="NNU245" s="4"/>
      <c r="NNV245" s="4"/>
      <c r="NNW245" s="4"/>
      <c r="NNX245" s="4"/>
      <c r="NNY245" s="4"/>
      <c r="NNZ245" s="4"/>
      <c r="NOA245" s="4"/>
      <c r="NOB245" s="4"/>
      <c r="NOC245" s="4"/>
      <c r="NOD245" s="4"/>
      <c r="NOE245" s="4"/>
      <c r="NOF245" s="4"/>
      <c r="NOG245" s="4"/>
      <c r="NOH245" s="4"/>
      <c r="NOI245" s="4"/>
      <c r="NOJ245" s="4"/>
      <c r="NOK245" s="4"/>
      <c r="NOL245" s="4"/>
      <c r="NOM245" s="4"/>
      <c r="NON245" s="4"/>
      <c r="NOO245" s="4"/>
      <c r="NOP245" s="4"/>
      <c r="NOQ245" s="4"/>
      <c r="NOR245" s="4"/>
      <c r="NOS245" s="4"/>
      <c r="NOT245" s="4"/>
      <c r="NOU245" s="4"/>
      <c r="NOV245" s="4"/>
      <c r="NOW245" s="4"/>
      <c r="NOX245" s="4"/>
      <c r="NOY245" s="4"/>
      <c r="NOZ245" s="4"/>
      <c r="NPA245" s="4"/>
      <c r="NPB245" s="4"/>
      <c r="NPC245" s="4"/>
      <c r="NPD245" s="4"/>
      <c r="NPE245" s="4"/>
      <c r="NPF245" s="4"/>
      <c r="NPG245" s="4"/>
      <c r="NPH245" s="4"/>
      <c r="NPI245" s="4"/>
      <c r="NPJ245" s="4"/>
      <c r="NPK245" s="4"/>
      <c r="NPL245" s="4"/>
      <c r="NPM245" s="4"/>
      <c r="NPN245" s="4"/>
      <c r="NPO245" s="4"/>
      <c r="NPP245" s="4"/>
      <c r="NPQ245" s="4"/>
      <c r="NPR245" s="4"/>
      <c r="NPS245" s="4"/>
      <c r="NPT245" s="4"/>
      <c r="NPU245" s="4"/>
      <c r="NPV245" s="4"/>
      <c r="NPW245" s="4"/>
      <c r="NPX245" s="4"/>
      <c r="NPY245" s="4"/>
      <c r="NPZ245" s="4"/>
      <c r="NQA245" s="4"/>
      <c r="NQB245" s="4"/>
      <c r="NQC245" s="4"/>
      <c r="NQD245" s="4"/>
      <c r="NQE245" s="4"/>
      <c r="NQF245" s="4"/>
      <c r="NQG245" s="4"/>
      <c r="NQH245" s="4"/>
      <c r="NQI245" s="4"/>
      <c r="NQJ245" s="4"/>
      <c r="NQK245" s="4"/>
      <c r="NQL245" s="4"/>
      <c r="NQM245" s="4"/>
      <c r="NQN245" s="4"/>
      <c r="NQO245" s="4"/>
      <c r="NQP245" s="4"/>
      <c r="NQQ245" s="4"/>
      <c r="NQR245" s="4"/>
      <c r="NQS245" s="4"/>
      <c r="NQT245" s="4"/>
      <c r="NQU245" s="4"/>
      <c r="NQV245" s="4"/>
      <c r="NQW245" s="4"/>
      <c r="NQX245" s="4"/>
      <c r="NQY245" s="4"/>
      <c r="NQZ245" s="4"/>
      <c r="NRA245" s="4"/>
      <c r="NRB245" s="4"/>
      <c r="NRC245" s="4"/>
      <c r="NRD245" s="4"/>
      <c r="NRE245" s="4"/>
      <c r="NRF245" s="4"/>
      <c r="NRG245" s="4"/>
      <c r="NRH245" s="4"/>
      <c r="NRI245" s="4"/>
      <c r="NRJ245" s="4"/>
      <c r="NRK245" s="4"/>
      <c r="NRL245" s="4"/>
      <c r="NRM245" s="4"/>
      <c r="NRN245" s="4"/>
      <c r="NRO245" s="4"/>
      <c r="NRP245" s="4"/>
      <c r="NRQ245" s="4"/>
      <c r="NRR245" s="4"/>
      <c r="NRS245" s="4"/>
      <c r="NRT245" s="4"/>
      <c r="NRU245" s="4"/>
      <c r="NRV245" s="4"/>
      <c r="NRW245" s="4"/>
      <c r="NRX245" s="4"/>
      <c r="NRY245" s="4"/>
      <c r="NRZ245" s="4"/>
      <c r="NSA245" s="4"/>
      <c r="NSB245" s="4"/>
      <c r="NSC245" s="4"/>
      <c r="NSD245" s="4"/>
      <c r="NSE245" s="4"/>
      <c r="NSF245" s="4"/>
      <c r="NSG245" s="4"/>
      <c r="NSH245" s="4"/>
      <c r="NSI245" s="4"/>
      <c r="NSJ245" s="4"/>
      <c r="NSK245" s="4"/>
      <c r="NSL245" s="4"/>
      <c r="NSM245" s="4"/>
      <c r="NSN245" s="4"/>
      <c r="NSO245" s="4"/>
      <c r="NSP245" s="4"/>
      <c r="NSQ245" s="4"/>
      <c r="NSR245" s="4"/>
      <c r="NSS245" s="4"/>
      <c r="NST245" s="4"/>
      <c r="NSU245" s="4"/>
      <c r="NSV245" s="4"/>
      <c r="NSW245" s="4"/>
      <c r="NSX245" s="4"/>
      <c r="NSY245" s="4"/>
      <c r="NSZ245" s="4"/>
      <c r="NTA245" s="4"/>
      <c r="NTB245" s="4"/>
      <c r="NTC245" s="4"/>
      <c r="NTD245" s="4"/>
      <c r="NTE245" s="4"/>
      <c r="NTF245" s="4"/>
      <c r="NTG245" s="4"/>
      <c r="NTH245" s="4"/>
      <c r="NTI245" s="4"/>
      <c r="NTJ245" s="4"/>
      <c r="NTK245" s="4"/>
      <c r="NTL245" s="4"/>
      <c r="NTM245" s="4"/>
      <c r="NTN245" s="4"/>
      <c r="NTO245" s="4"/>
      <c r="NTP245" s="4"/>
      <c r="NTQ245" s="4"/>
      <c r="NTR245" s="4"/>
      <c r="NTS245" s="4"/>
      <c r="NTT245" s="4"/>
      <c r="NTU245" s="4"/>
      <c r="NTV245" s="4"/>
      <c r="NTW245" s="4"/>
      <c r="NTX245" s="4"/>
      <c r="NTY245" s="4"/>
      <c r="NTZ245" s="4"/>
      <c r="NUA245" s="4"/>
      <c r="NUB245" s="4"/>
      <c r="NUC245" s="4"/>
      <c r="NUD245" s="4"/>
      <c r="NUE245" s="4"/>
      <c r="NUF245" s="4"/>
      <c r="NUG245" s="4"/>
      <c r="NUH245" s="4"/>
      <c r="NUI245" s="4"/>
      <c r="NUJ245" s="4"/>
      <c r="NUK245" s="4"/>
      <c r="NUL245" s="4"/>
      <c r="NUM245" s="4"/>
      <c r="NUN245" s="4"/>
      <c r="NUO245" s="4"/>
      <c r="NUP245" s="4"/>
      <c r="NUQ245" s="4"/>
      <c r="NUR245" s="4"/>
      <c r="NUS245" s="4"/>
      <c r="NUT245" s="4"/>
      <c r="NUU245" s="4"/>
      <c r="NUV245" s="4"/>
      <c r="NUW245" s="4"/>
      <c r="NUX245" s="4"/>
      <c r="NUY245" s="4"/>
      <c r="NUZ245" s="4"/>
      <c r="NVA245" s="4"/>
      <c r="NVB245" s="4"/>
      <c r="NVC245" s="4"/>
      <c r="NVD245" s="4"/>
      <c r="NVE245" s="4"/>
      <c r="NVF245" s="4"/>
      <c r="NVG245" s="4"/>
      <c r="NVH245" s="4"/>
      <c r="NVI245" s="4"/>
      <c r="NVJ245" s="4"/>
      <c r="NVK245" s="4"/>
      <c r="NVL245" s="4"/>
      <c r="NVM245" s="4"/>
      <c r="NVN245" s="4"/>
      <c r="NVO245" s="4"/>
      <c r="NVP245" s="4"/>
      <c r="NVQ245" s="4"/>
      <c r="NVR245" s="4"/>
      <c r="NVS245" s="4"/>
      <c r="NVT245" s="4"/>
      <c r="NVU245" s="4"/>
      <c r="NVV245" s="4"/>
      <c r="NVW245" s="4"/>
      <c r="NVX245" s="4"/>
      <c r="NVY245" s="4"/>
      <c r="NVZ245" s="4"/>
      <c r="NWA245" s="4"/>
      <c r="NWB245" s="4"/>
      <c r="NWC245" s="4"/>
      <c r="NWD245" s="4"/>
      <c r="NWE245" s="4"/>
      <c r="NWF245" s="4"/>
      <c r="NWG245" s="4"/>
      <c r="NWH245" s="4"/>
      <c r="NWI245" s="4"/>
      <c r="NWJ245" s="4"/>
      <c r="NWK245" s="4"/>
      <c r="NWL245" s="4"/>
      <c r="NWM245" s="4"/>
      <c r="NWN245" s="4"/>
      <c r="NWO245" s="4"/>
      <c r="NWP245" s="4"/>
      <c r="NWQ245" s="4"/>
      <c r="NWR245" s="4"/>
      <c r="NWS245" s="4"/>
      <c r="NWT245" s="4"/>
      <c r="NWU245" s="4"/>
      <c r="NWV245" s="4"/>
      <c r="NWW245" s="4"/>
      <c r="NWX245" s="4"/>
      <c r="NWY245" s="4"/>
      <c r="NWZ245" s="4"/>
      <c r="NXA245" s="4"/>
      <c r="NXB245" s="4"/>
      <c r="NXC245" s="4"/>
      <c r="NXD245" s="4"/>
      <c r="NXE245" s="4"/>
      <c r="NXF245" s="4"/>
      <c r="NXG245" s="4"/>
      <c r="NXH245" s="4"/>
      <c r="NXI245" s="4"/>
      <c r="NXJ245" s="4"/>
      <c r="NXK245" s="4"/>
      <c r="NXL245" s="4"/>
      <c r="NXM245" s="4"/>
      <c r="NXN245" s="4"/>
      <c r="NXO245" s="4"/>
      <c r="NXP245" s="4"/>
      <c r="NXQ245" s="4"/>
      <c r="NXR245" s="4"/>
      <c r="NXS245" s="4"/>
      <c r="NXT245" s="4"/>
      <c r="NXU245" s="4"/>
      <c r="NXV245" s="4"/>
      <c r="NXW245" s="4"/>
      <c r="NXX245" s="4"/>
      <c r="NXY245" s="4"/>
      <c r="NXZ245" s="4"/>
      <c r="NYA245" s="4"/>
      <c r="NYB245" s="4"/>
      <c r="NYC245" s="4"/>
      <c r="NYD245" s="4"/>
      <c r="NYE245" s="4"/>
      <c r="NYF245" s="4"/>
      <c r="NYG245" s="4"/>
      <c r="NYH245" s="4"/>
      <c r="NYI245" s="4"/>
      <c r="NYJ245" s="4"/>
      <c r="NYK245" s="4"/>
      <c r="NYL245" s="4"/>
      <c r="NYM245" s="4"/>
      <c r="NYN245" s="4"/>
      <c r="NYO245" s="4"/>
      <c r="NYP245" s="4"/>
      <c r="NYQ245" s="4"/>
      <c r="NYR245" s="4"/>
      <c r="NYS245" s="4"/>
      <c r="NYT245" s="4"/>
      <c r="NYU245" s="4"/>
      <c r="NYV245" s="4"/>
      <c r="NYW245" s="4"/>
      <c r="NYX245" s="4"/>
      <c r="NYY245" s="4"/>
      <c r="NYZ245" s="4"/>
      <c r="NZA245" s="4"/>
      <c r="NZB245" s="4"/>
      <c r="NZC245" s="4"/>
      <c r="NZD245" s="4"/>
      <c r="NZE245" s="4"/>
      <c r="NZF245" s="4"/>
      <c r="NZG245" s="4"/>
      <c r="NZH245" s="4"/>
      <c r="NZI245" s="4"/>
      <c r="NZJ245" s="4"/>
      <c r="NZK245" s="4"/>
      <c r="NZL245" s="4"/>
      <c r="NZM245" s="4"/>
      <c r="NZN245" s="4"/>
      <c r="NZO245" s="4"/>
      <c r="NZP245" s="4"/>
      <c r="NZQ245" s="4"/>
      <c r="NZR245" s="4"/>
      <c r="NZS245" s="4"/>
      <c r="NZT245" s="4"/>
      <c r="NZU245" s="4"/>
      <c r="NZV245" s="4"/>
      <c r="NZW245" s="4"/>
      <c r="NZX245" s="4"/>
      <c r="NZY245" s="4"/>
      <c r="NZZ245" s="4"/>
      <c r="OAA245" s="4"/>
      <c r="OAB245" s="4"/>
      <c r="OAC245" s="4"/>
      <c r="OAD245" s="4"/>
      <c r="OAE245" s="4"/>
      <c r="OAF245" s="4"/>
      <c r="OAG245" s="4"/>
      <c r="OAH245" s="4"/>
      <c r="OAI245" s="4"/>
      <c r="OAJ245" s="4"/>
      <c r="OAK245" s="4"/>
      <c r="OAL245" s="4"/>
      <c r="OAM245" s="4"/>
      <c r="OAN245" s="4"/>
      <c r="OAO245" s="4"/>
      <c r="OAP245" s="4"/>
      <c r="OAQ245" s="4"/>
      <c r="OAR245" s="4"/>
      <c r="OAS245" s="4"/>
      <c r="OAT245" s="4"/>
      <c r="OAU245" s="4"/>
      <c r="OAV245" s="4"/>
      <c r="OAW245" s="4"/>
      <c r="OAX245" s="4"/>
      <c r="OAY245" s="4"/>
      <c r="OAZ245" s="4"/>
      <c r="OBA245" s="4"/>
      <c r="OBB245" s="4"/>
      <c r="OBC245" s="4"/>
      <c r="OBD245" s="4"/>
      <c r="OBE245" s="4"/>
      <c r="OBF245" s="4"/>
      <c r="OBG245" s="4"/>
      <c r="OBH245" s="4"/>
      <c r="OBI245" s="4"/>
      <c r="OBJ245" s="4"/>
      <c r="OBK245" s="4"/>
      <c r="OBL245" s="4"/>
      <c r="OBM245" s="4"/>
      <c r="OBN245" s="4"/>
      <c r="OBO245" s="4"/>
      <c r="OBP245" s="4"/>
      <c r="OBQ245" s="4"/>
      <c r="OBR245" s="4"/>
      <c r="OBS245" s="4"/>
      <c r="OBT245" s="4"/>
      <c r="OBU245" s="4"/>
      <c r="OBV245" s="4"/>
      <c r="OBW245" s="4"/>
      <c r="OBX245" s="4"/>
      <c r="OBY245" s="4"/>
      <c r="OBZ245" s="4"/>
      <c r="OCA245" s="4"/>
      <c r="OCB245" s="4"/>
      <c r="OCC245" s="4"/>
      <c r="OCD245" s="4"/>
      <c r="OCE245" s="4"/>
      <c r="OCF245" s="4"/>
      <c r="OCG245" s="4"/>
      <c r="OCH245" s="4"/>
      <c r="OCI245" s="4"/>
      <c r="OCJ245" s="4"/>
      <c r="OCK245" s="4"/>
      <c r="OCL245" s="4"/>
      <c r="OCM245" s="4"/>
      <c r="OCN245" s="4"/>
      <c r="OCO245" s="4"/>
      <c r="OCP245" s="4"/>
      <c r="OCQ245" s="4"/>
      <c r="OCR245" s="4"/>
      <c r="OCS245" s="4"/>
      <c r="OCT245" s="4"/>
      <c r="OCU245" s="4"/>
      <c r="OCV245" s="4"/>
      <c r="OCW245" s="4"/>
      <c r="OCX245" s="4"/>
      <c r="OCY245" s="4"/>
      <c r="OCZ245" s="4"/>
      <c r="ODA245" s="4"/>
      <c r="ODB245" s="4"/>
      <c r="ODC245" s="4"/>
      <c r="ODD245" s="4"/>
      <c r="ODE245" s="4"/>
      <c r="ODF245" s="4"/>
      <c r="ODG245" s="4"/>
      <c r="ODH245" s="4"/>
      <c r="ODI245" s="4"/>
      <c r="ODJ245" s="4"/>
      <c r="ODK245" s="4"/>
      <c r="ODL245" s="4"/>
      <c r="ODM245" s="4"/>
      <c r="ODN245" s="4"/>
      <c r="ODO245" s="4"/>
      <c r="ODP245" s="4"/>
      <c r="ODQ245" s="4"/>
      <c r="ODR245" s="4"/>
      <c r="ODS245" s="4"/>
      <c r="ODT245" s="4"/>
      <c r="ODU245" s="4"/>
      <c r="ODV245" s="4"/>
      <c r="ODW245" s="4"/>
      <c r="ODX245" s="4"/>
      <c r="ODY245" s="4"/>
      <c r="ODZ245" s="4"/>
      <c r="OEA245" s="4"/>
      <c r="OEB245" s="4"/>
      <c r="OEC245" s="4"/>
      <c r="OED245" s="4"/>
      <c r="OEE245" s="4"/>
      <c r="OEF245" s="4"/>
      <c r="OEG245" s="4"/>
      <c r="OEH245" s="4"/>
      <c r="OEI245" s="4"/>
      <c r="OEJ245" s="4"/>
      <c r="OEK245" s="4"/>
      <c r="OEL245" s="4"/>
      <c r="OEM245" s="4"/>
      <c r="OEN245" s="4"/>
      <c r="OEO245" s="4"/>
      <c r="OEP245" s="4"/>
      <c r="OEQ245" s="4"/>
      <c r="OER245" s="4"/>
      <c r="OES245" s="4"/>
      <c r="OET245" s="4"/>
      <c r="OEU245" s="4"/>
      <c r="OEV245" s="4"/>
      <c r="OEW245" s="4"/>
      <c r="OEX245" s="4"/>
      <c r="OEY245" s="4"/>
      <c r="OEZ245" s="4"/>
      <c r="OFA245" s="4"/>
      <c r="OFB245" s="4"/>
      <c r="OFC245" s="4"/>
      <c r="OFD245" s="4"/>
      <c r="OFE245" s="4"/>
      <c r="OFF245" s="4"/>
      <c r="OFG245" s="4"/>
      <c r="OFH245" s="4"/>
      <c r="OFI245" s="4"/>
      <c r="OFJ245" s="4"/>
      <c r="OFK245" s="4"/>
      <c r="OFL245" s="4"/>
      <c r="OFM245" s="4"/>
      <c r="OFN245" s="4"/>
      <c r="OFO245" s="4"/>
      <c r="OFP245" s="4"/>
      <c r="OFQ245" s="4"/>
      <c r="OFR245" s="4"/>
      <c r="OFS245" s="4"/>
      <c r="OFT245" s="4"/>
      <c r="OFU245" s="4"/>
      <c r="OFV245" s="4"/>
      <c r="OFW245" s="4"/>
      <c r="OFX245" s="4"/>
      <c r="OFY245" s="4"/>
      <c r="OFZ245" s="4"/>
      <c r="OGA245" s="4"/>
      <c r="OGB245" s="4"/>
      <c r="OGC245" s="4"/>
      <c r="OGD245" s="4"/>
      <c r="OGE245" s="4"/>
      <c r="OGF245" s="4"/>
      <c r="OGG245" s="4"/>
      <c r="OGH245" s="4"/>
      <c r="OGI245" s="4"/>
      <c r="OGJ245" s="4"/>
      <c r="OGK245" s="4"/>
      <c r="OGL245" s="4"/>
      <c r="OGM245" s="4"/>
      <c r="OGN245" s="4"/>
      <c r="OGO245" s="4"/>
      <c r="OGP245" s="4"/>
      <c r="OGQ245" s="4"/>
      <c r="OGR245" s="4"/>
      <c r="OGS245" s="4"/>
      <c r="OGT245" s="4"/>
      <c r="OGU245" s="4"/>
      <c r="OGV245" s="4"/>
      <c r="OGW245" s="4"/>
      <c r="OGX245" s="4"/>
      <c r="OGY245" s="4"/>
      <c r="OGZ245" s="4"/>
      <c r="OHA245" s="4"/>
      <c r="OHB245" s="4"/>
      <c r="OHC245" s="4"/>
      <c r="OHD245" s="4"/>
      <c r="OHE245" s="4"/>
      <c r="OHF245" s="4"/>
      <c r="OHG245" s="4"/>
      <c r="OHH245" s="4"/>
      <c r="OHI245" s="4"/>
      <c r="OHJ245" s="4"/>
      <c r="OHK245" s="4"/>
      <c r="OHL245" s="4"/>
      <c r="OHM245" s="4"/>
      <c r="OHN245" s="4"/>
      <c r="OHO245" s="4"/>
      <c r="OHP245" s="4"/>
      <c r="OHQ245" s="4"/>
      <c r="OHR245" s="4"/>
      <c r="OHS245" s="4"/>
      <c r="OHT245" s="4"/>
      <c r="OHU245" s="4"/>
      <c r="OHV245" s="4"/>
      <c r="OHW245" s="4"/>
      <c r="OHX245" s="4"/>
      <c r="OHY245" s="4"/>
      <c r="OHZ245" s="4"/>
      <c r="OIA245" s="4"/>
      <c r="OIB245" s="4"/>
      <c r="OIC245" s="4"/>
      <c r="OID245" s="4"/>
      <c r="OIE245" s="4"/>
      <c r="OIF245" s="4"/>
      <c r="OIG245" s="4"/>
      <c r="OIH245" s="4"/>
      <c r="OII245" s="4"/>
      <c r="OIJ245" s="4"/>
      <c r="OIK245" s="4"/>
      <c r="OIL245" s="4"/>
      <c r="OIM245" s="4"/>
      <c r="OIN245" s="4"/>
      <c r="OIO245" s="4"/>
      <c r="OIP245" s="4"/>
      <c r="OIQ245" s="4"/>
      <c r="OIR245" s="4"/>
      <c r="OIS245" s="4"/>
      <c r="OIT245" s="4"/>
      <c r="OIU245" s="4"/>
      <c r="OIV245" s="4"/>
      <c r="OIW245" s="4"/>
      <c r="OIX245" s="4"/>
      <c r="OIY245" s="4"/>
      <c r="OIZ245" s="4"/>
      <c r="OJA245" s="4"/>
      <c r="OJB245" s="4"/>
      <c r="OJC245" s="4"/>
      <c r="OJD245" s="4"/>
      <c r="OJE245" s="4"/>
      <c r="OJF245" s="4"/>
      <c r="OJG245" s="4"/>
      <c r="OJH245" s="4"/>
      <c r="OJI245" s="4"/>
      <c r="OJJ245" s="4"/>
      <c r="OJK245" s="4"/>
      <c r="OJL245" s="4"/>
      <c r="OJM245" s="4"/>
      <c r="OJN245" s="4"/>
      <c r="OJO245" s="4"/>
      <c r="OJP245" s="4"/>
      <c r="OJQ245" s="4"/>
      <c r="OJR245" s="4"/>
      <c r="OJS245" s="4"/>
      <c r="OJT245" s="4"/>
      <c r="OJU245" s="4"/>
      <c r="OJV245" s="4"/>
      <c r="OJW245" s="4"/>
      <c r="OJX245" s="4"/>
      <c r="OJY245" s="4"/>
      <c r="OJZ245" s="4"/>
      <c r="OKA245" s="4"/>
      <c r="OKB245" s="4"/>
      <c r="OKC245" s="4"/>
      <c r="OKD245" s="4"/>
      <c r="OKE245" s="4"/>
      <c r="OKF245" s="4"/>
      <c r="OKG245" s="4"/>
      <c r="OKH245" s="4"/>
      <c r="OKI245" s="4"/>
      <c r="OKJ245" s="4"/>
      <c r="OKK245" s="4"/>
      <c r="OKL245" s="4"/>
      <c r="OKM245" s="4"/>
      <c r="OKN245" s="4"/>
      <c r="OKO245" s="4"/>
      <c r="OKP245" s="4"/>
      <c r="OKQ245" s="4"/>
      <c r="OKR245" s="4"/>
      <c r="OKS245" s="4"/>
      <c r="OKT245" s="4"/>
      <c r="OKU245" s="4"/>
      <c r="OKV245" s="4"/>
      <c r="OKW245" s="4"/>
      <c r="OKX245" s="4"/>
      <c r="OKY245" s="4"/>
      <c r="OKZ245" s="4"/>
      <c r="OLA245" s="4"/>
      <c r="OLB245" s="4"/>
      <c r="OLC245" s="4"/>
      <c r="OLD245" s="4"/>
      <c r="OLE245" s="4"/>
      <c r="OLF245" s="4"/>
      <c r="OLG245" s="4"/>
      <c r="OLH245" s="4"/>
      <c r="OLI245" s="4"/>
      <c r="OLJ245" s="4"/>
      <c r="OLK245" s="4"/>
      <c r="OLL245" s="4"/>
      <c r="OLM245" s="4"/>
      <c r="OLN245" s="4"/>
      <c r="OLO245" s="4"/>
      <c r="OLP245" s="4"/>
      <c r="OLQ245" s="4"/>
      <c r="OLR245" s="4"/>
      <c r="OLS245" s="4"/>
      <c r="OLT245" s="4"/>
      <c r="OLU245" s="4"/>
      <c r="OLV245" s="4"/>
      <c r="OLW245" s="4"/>
      <c r="OLX245" s="4"/>
      <c r="OLY245" s="4"/>
      <c r="OLZ245" s="4"/>
      <c r="OMA245" s="4"/>
      <c r="OMB245" s="4"/>
      <c r="OMC245" s="4"/>
      <c r="OMD245" s="4"/>
      <c r="OME245" s="4"/>
      <c r="OMF245" s="4"/>
      <c r="OMG245" s="4"/>
      <c r="OMH245" s="4"/>
      <c r="OMI245" s="4"/>
      <c r="OMJ245" s="4"/>
      <c r="OMK245" s="4"/>
      <c r="OML245" s="4"/>
      <c r="OMM245" s="4"/>
      <c r="OMN245" s="4"/>
      <c r="OMO245" s="4"/>
      <c r="OMP245" s="4"/>
      <c r="OMQ245" s="4"/>
      <c r="OMR245" s="4"/>
      <c r="OMS245" s="4"/>
      <c r="OMT245" s="4"/>
      <c r="OMU245" s="4"/>
      <c r="OMV245" s="4"/>
      <c r="OMW245" s="4"/>
      <c r="OMX245" s="4"/>
      <c r="OMY245" s="4"/>
      <c r="OMZ245" s="4"/>
      <c r="ONA245" s="4"/>
      <c r="ONB245" s="4"/>
      <c r="ONC245" s="4"/>
      <c r="OND245" s="4"/>
      <c r="ONE245" s="4"/>
      <c r="ONF245" s="4"/>
      <c r="ONG245" s="4"/>
      <c r="ONH245" s="4"/>
      <c r="ONI245" s="4"/>
      <c r="ONJ245" s="4"/>
      <c r="ONK245" s="4"/>
      <c r="ONL245" s="4"/>
      <c r="ONM245" s="4"/>
      <c r="ONN245" s="4"/>
      <c r="ONO245" s="4"/>
      <c r="ONP245" s="4"/>
      <c r="ONQ245" s="4"/>
      <c r="ONR245" s="4"/>
      <c r="ONS245" s="4"/>
      <c r="ONT245" s="4"/>
      <c r="ONU245" s="4"/>
      <c r="ONV245" s="4"/>
      <c r="ONW245" s="4"/>
      <c r="ONX245" s="4"/>
      <c r="ONY245" s="4"/>
      <c r="ONZ245" s="4"/>
      <c r="OOA245" s="4"/>
      <c r="OOB245" s="4"/>
      <c r="OOC245" s="4"/>
      <c r="OOD245" s="4"/>
      <c r="OOE245" s="4"/>
      <c r="OOF245" s="4"/>
      <c r="OOG245" s="4"/>
      <c r="OOH245" s="4"/>
      <c r="OOI245" s="4"/>
      <c r="OOJ245" s="4"/>
      <c r="OOK245" s="4"/>
      <c r="OOL245" s="4"/>
      <c r="OOM245" s="4"/>
      <c r="OON245" s="4"/>
      <c r="OOO245" s="4"/>
      <c r="OOP245" s="4"/>
      <c r="OOQ245" s="4"/>
      <c r="OOR245" s="4"/>
      <c r="OOS245" s="4"/>
      <c r="OOT245" s="4"/>
      <c r="OOU245" s="4"/>
      <c r="OOV245" s="4"/>
      <c r="OOW245" s="4"/>
      <c r="OOX245" s="4"/>
      <c r="OOY245" s="4"/>
      <c r="OOZ245" s="4"/>
      <c r="OPA245" s="4"/>
      <c r="OPB245" s="4"/>
      <c r="OPC245" s="4"/>
      <c r="OPD245" s="4"/>
      <c r="OPE245" s="4"/>
      <c r="OPF245" s="4"/>
      <c r="OPG245" s="4"/>
      <c r="OPH245" s="4"/>
      <c r="OPI245" s="4"/>
      <c r="OPJ245" s="4"/>
      <c r="OPK245" s="4"/>
      <c r="OPL245" s="4"/>
      <c r="OPM245" s="4"/>
      <c r="OPN245" s="4"/>
      <c r="OPO245" s="4"/>
      <c r="OPP245" s="4"/>
      <c r="OPQ245" s="4"/>
      <c r="OPR245" s="4"/>
      <c r="OPS245" s="4"/>
      <c r="OPT245" s="4"/>
      <c r="OPU245" s="4"/>
      <c r="OPV245" s="4"/>
      <c r="OPW245" s="4"/>
      <c r="OPX245" s="4"/>
      <c r="OPY245" s="4"/>
      <c r="OPZ245" s="4"/>
      <c r="OQA245" s="4"/>
      <c r="OQB245" s="4"/>
      <c r="OQC245" s="4"/>
      <c r="OQD245" s="4"/>
      <c r="OQE245" s="4"/>
      <c r="OQF245" s="4"/>
      <c r="OQG245" s="4"/>
      <c r="OQH245" s="4"/>
      <c r="OQI245" s="4"/>
      <c r="OQJ245" s="4"/>
      <c r="OQK245" s="4"/>
      <c r="OQL245" s="4"/>
      <c r="OQM245" s="4"/>
      <c r="OQN245" s="4"/>
      <c r="OQO245" s="4"/>
      <c r="OQP245" s="4"/>
      <c r="OQQ245" s="4"/>
      <c r="OQR245" s="4"/>
      <c r="OQS245" s="4"/>
      <c r="OQT245" s="4"/>
      <c r="OQU245" s="4"/>
      <c r="OQV245" s="4"/>
      <c r="OQW245" s="4"/>
      <c r="OQX245" s="4"/>
      <c r="OQY245" s="4"/>
      <c r="OQZ245" s="4"/>
      <c r="ORA245" s="4"/>
      <c r="ORB245" s="4"/>
      <c r="ORC245" s="4"/>
      <c r="ORD245" s="4"/>
      <c r="ORE245" s="4"/>
      <c r="ORF245" s="4"/>
      <c r="ORG245" s="4"/>
      <c r="ORH245" s="4"/>
      <c r="ORI245" s="4"/>
      <c r="ORJ245" s="4"/>
      <c r="ORK245" s="4"/>
      <c r="ORL245" s="4"/>
      <c r="ORM245" s="4"/>
      <c r="ORN245" s="4"/>
      <c r="ORO245" s="4"/>
      <c r="ORP245" s="4"/>
      <c r="ORQ245" s="4"/>
      <c r="ORR245" s="4"/>
      <c r="ORS245" s="4"/>
      <c r="ORT245" s="4"/>
      <c r="ORU245" s="4"/>
      <c r="ORV245" s="4"/>
      <c r="ORW245" s="4"/>
      <c r="ORX245" s="4"/>
      <c r="ORY245" s="4"/>
      <c r="ORZ245" s="4"/>
      <c r="OSA245" s="4"/>
      <c r="OSB245" s="4"/>
      <c r="OSC245" s="4"/>
      <c r="OSD245" s="4"/>
      <c r="OSE245" s="4"/>
      <c r="OSF245" s="4"/>
      <c r="OSG245" s="4"/>
      <c r="OSH245" s="4"/>
      <c r="OSI245" s="4"/>
      <c r="OSJ245" s="4"/>
      <c r="OSK245" s="4"/>
      <c r="OSL245" s="4"/>
      <c r="OSM245" s="4"/>
      <c r="OSN245" s="4"/>
      <c r="OSO245" s="4"/>
      <c r="OSP245" s="4"/>
      <c r="OSQ245" s="4"/>
      <c r="OSR245" s="4"/>
      <c r="OSS245" s="4"/>
      <c r="OST245" s="4"/>
      <c r="OSU245" s="4"/>
      <c r="OSV245" s="4"/>
      <c r="OSW245" s="4"/>
      <c r="OSX245" s="4"/>
      <c r="OSY245" s="4"/>
      <c r="OSZ245" s="4"/>
      <c r="OTA245" s="4"/>
      <c r="OTB245" s="4"/>
      <c r="OTC245" s="4"/>
      <c r="OTD245" s="4"/>
      <c r="OTE245" s="4"/>
      <c r="OTF245" s="4"/>
      <c r="OTG245" s="4"/>
      <c r="OTH245" s="4"/>
      <c r="OTI245" s="4"/>
      <c r="OTJ245" s="4"/>
      <c r="OTK245" s="4"/>
      <c r="OTL245" s="4"/>
      <c r="OTM245" s="4"/>
      <c r="OTN245" s="4"/>
      <c r="OTO245" s="4"/>
      <c r="OTP245" s="4"/>
      <c r="OTQ245" s="4"/>
      <c r="OTR245" s="4"/>
      <c r="OTS245" s="4"/>
      <c r="OTT245" s="4"/>
      <c r="OTU245" s="4"/>
      <c r="OTV245" s="4"/>
      <c r="OTW245" s="4"/>
      <c r="OTX245" s="4"/>
      <c r="OTY245" s="4"/>
      <c r="OTZ245" s="4"/>
      <c r="OUA245" s="4"/>
      <c r="OUB245" s="4"/>
      <c r="OUC245" s="4"/>
      <c r="OUD245" s="4"/>
      <c r="OUE245" s="4"/>
      <c r="OUF245" s="4"/>
      <c r="OUG245" s="4"/>
      <c r="OUH245" s="4"/>
      <c r="OUI245" s="4"/>
      <c r="OUJ245" s="4"/>
      <c r="OUK245" s="4"/>
      <c r="OUL245" s="4"/>
      <c r="OUM245" s="4"/>
      <c r="OUN245" s="4"/>
      <c r="OUO245" s="4"/>
      <c r="OUP245" s="4"/>
      <c r="OUQ245" s="4"/>
      <c r="OUR245" s="4"/>
      <c r="OUS245" s="4"/>
      <c r="OUT245" s="4"/>
      <c r="OUU245" s="4"/>
      <c r="OUV245" s="4"/>
      <c r="OUW245" s="4"/>
      <c r="OUX245" s="4"/>
      <c r="OUY245" s="4"/>
      <c r="OUZ245" s="4"/>
      <c r="OVA245" s="4"/>
      <c r="OVB245" s="4"/>
      <c r="OVC245" s="4"/>
      <c r="OVD245" s="4"/>
      <c r="OVE245" s="4"/>
      <c r="OVF245" s="4"/>
      <c r="OVG245" s="4"/>
      <c r="OVH245" s="4"/>
      <c r="OVI245" s="4"/>
      <c r="OVJ245" s="4"/>
      <c r="OVK245" s="4"/>
      <c r="OVL245" s="4"/>
      <c r="OVM245" s="4"/>
      <c r="OVN245" s="4"/>
      <c r="OVO245" s="4"/>
      <c r="OVP245" s="4"/>
      <c r="OVQ245" s="4"/>
      <c r="OVR245" s="4"/>
      <c r="OVS245" s="4"/>
      <c r="OVT245" s="4"/>
      <c r="OVU245" s="4"/>
      <c r="OVV245" s="4"/>
      <c r="OVW245" s="4"/>
      <c r="OVX245" s="4"/>
      <c r="OVY245" s="4"/>
      <c r="OVZ245" s="4"/>
      <c r="OWA245" s="4"/>
      <c r="OWB245" s="4"/>
      <c r="OWC245" s="4"/>
      <c r="OWD245" s="4"/>
      <c r="OWE245" s="4"/>
      <c r="OWF245" s="4"/>
      <c r="OWG245" s="4"/>
      <c r="OWH245" s="4"/>
      <c r="OWI245" s="4"/>
      <c r="OWJ245" s="4"/>
      <c r="OWK245" s="4"/>
      <c r="OWL245" s="4"/>
      <c r="OWM245" s="4"/>
      <c r="OWN245" s="4"/>
      <c r="OWO245" s="4"/>
      <c r="OWP245" s="4"/>
      <c r="OWQ245" s="4"/>
      <c r="OWR245" s="4"/>
      <c r="OWS245" s="4"/>
      <c r="OWT245" s="4"/>
      <c r="OWU245" s="4"/>
      <c r="OWV245" s="4"/>
      <c r="OWW245" s="4"/>
      <c r="OWX245" s="4"/>
      <c r="OWY245" s="4"/>
      <c r="OWZ245" s="4"/>
      <c r="OXA245" s="4"/>
      <c r="OXB245" s="4"/>
      <c r="OXC245" s="4"/>
      <c r="OXD245" s="4"/>
      <c r="OXE245" s="4"/>
      <c r="OXF245" s="4"/>
      <c r="OXG245" s="4"/>
      <c r="OXH245" s="4"/>
      <c r="OXI245" s="4"/>
      <c r="OXJ245" s="4"/>
      <c r="OXK245" s="4"/>
      <c r="OXL245" s="4"/>
      <c r="OXM245" s="4"/>
      <c r="OXN245" s="4"/>
      <c r="OXO245" s="4"/>
      <c r="OXP245" s="4"/>
      <c r="OXQ245" s="4"/>
      <c r="OXR245" s="4"/>
      <c r="OXS245" s="4"/>
      <c r="OXT245" s="4"/>
      <c r="OXU245" s="4"/>
      <c r="OXV245" s="4"/>
      <c r="OXW245" s="4"/>
      <c r="OXX245" s="4"/>
      <c r="OXY245" s="4"/>
      <c r="OXZ245" s="4"/>
      <c r="OYA245" s="4"/>
      <c r="OYB245" s="4"/>
      <c r="OYC245" s="4"/>
      <c r="OYD245" s="4"/>
      <c r="OYE245" s="4"/>
      <c r="OYF245" s="4"/>
      <c r="OYG245" s="4"/>
      <c r="OYH245" s="4"/>
      <c r="OYI245" s="4"/>
      <c r="OYJ245" s="4"/>
      <c r="OYK245" s="4"/>
      <c r="OYL245" s="4"/>
      <c r="OYM245" s="4"/>
      <c r="OYN245" s="4"/>
      <c r="OYO245" s="4"/>
      <c r="OYP245" s="4"/>
      <c r="OYQ245" s="4"/>
      <c r="OYR245" s="4"/>
      <c r="OYS245" s="4"/>
      <c r="OYT245" s="4"/>
      <c r="OYU245" s="4"/>
      <c r="OYV245" s="4"/>
      <c r="OYW245" s="4"/>
      <c r="OYX245" s="4"/>
      <c r="OYY245" s="4"/>
      <c r="OYZ245" s="4"/>
      <c r="OZA245" s="4"/>
      <c r="OZB245" s="4"/>
      <c r="OZC245" s="4"/>
      <c r="OZD245" s="4"/>
      <c r="OZE245" s="4"/>
      <c r="OZF245" s="4"/>
      <c r="OZG245" s="4"/>
      <c r="OZH245" s="4"/>
      <c r="OZI245" s="4"/>
      <c r="OZJ245" s="4"/>
      <c r="OZK245" s="4"/>
      <c r="OZL245" s="4"/>
      <c r="OZM245" s="4"/>
      <c r="OZN245" s="4"/>
      <c r="OZO245" s="4"/>
      <c r="OZP245" s="4"/>
      <c r="OZQ245" s="4"/>
      <c r="OZR245" s="4"/>
      <c r="OZS245" s="4"/>
      <c r="OZT245" s="4"/>
      <c r="OZU245" s="4"/>
      <c r="OZV245" s="4"/>
      <c r="OZW245" s="4"/>
      <c r="OZX245" s="4"/>
      <c r="OZY245" s="4"/>
      <c r="OZZ245" s="4"/>
      <c r="PAA245" s="4"/>
      <c r="PAB245" s="4"/>
      <c r="PAC245" s="4"/>
      <c r="PAD245" s="4"/>
      <c r="PAE245" s="4"/>
      <c r="PAF245" s="4"/>
      <c r="PAG245" s="4"/>
      <c r="PAH245" s="4"/>
      <c r="PAI245" s="4"/>
      <c r="PAJ245" s="4"/>
      <c r="PAK245" s="4"/>
      <c r="PAL245" s="4"/>
      <c r="PAM245" s="4"/>
      <c r="PAN245" s="4"/>
      <c r="PAO245" s="4"/>
      <c r="PAP245" s="4"/>
      <c r="PAQ245" s="4"/>
      <c r="PAR245" s="4"/>
      <c r="PAS245" s="4"/>
      <c r="PAT245" s="4"/>
      <c r="PAU245" s="4"/>
      <c r="PAV245" s="4"/>
      <c r="PAW245" s="4"/>
      <c r="PAX245" s="4"/>
      <c r="PAY245" s="4"/>
      <c r="PAZ245" s="4"/>
      <c r="PBA245" s="4"/>
      <c r="PBB245" s="4"/>
      <c r="PBC245" s="4"/>
      <c r="PBD245" s="4"/>
      <c r="PBE245" s="4"/>
      <c r="PBF245" s="4"/>
      <c r="PBG245" s="4"/>
      <c r="PBH245" s="4"/>
      <c r="PBI245" s="4"/>
      <c r="PBJ245" s="4"/>
      <c r="PBK245" s="4"/>
      <c r="PBL245" s="4"/>
      <c r="PBM245" s="4"/>
      <c r="PBN245" s="4"/>
      <c r="PBO245" s="4"/>
      <c r="PBP245" s="4"/>
      <c r="PBQ245" s="4"/>
      <c r="PBR245" s="4"/>
      <c r="PBS245" s="4"/>
      <c r="PBT245" s="4"/>
      <c r="PBU245" s="4"/>
      <c r="PBV245" s="4"/>
      <c r="PBW245" s="4"/>
      <c r="PBX245" s="4"/>
      <c r="PBY245" s="4"/>
      <c r="PBZ245" s="4"/>
      <c r="PCA245" s="4"/>
      <c r="PCB245" s="4"/>
      <c r="PCC245" s="4"/>
      <c r="PCD245" s="4"/>
      <c r="PCE245" s="4"/>
      <c r="PCF245" s="4"/>
      <c r="PCG245" s="4"/>
      <c r="PCH245" s="4"/>
      <c r="PCI245" s="4"/>
      <c r="PCJ245" s="4"/>
      <c r="PCK245" s="4"/>
      <c r="PCL245" s="4"/>
      <c r="PCM245" s="4"/>
      <c r="PCN245" s="4"/>
      <c r="PCO245" s="4"/>
      <c r="PCP245" s="4"/>
      <c r="PCQ245" s="4"/>
      <c r="PCR245" s="4"/>
      <c r="PCS245" s="4"/>
      <c r="PCT245" s="4"/>
      <c r="PCU245" s="4"/>
      <c r="PCV245" s="4"/>
      <c r="PCW245" s="4"/>
      <c r="PCX245" s="4"/>
      <c r="PCY245" s="4"/>
      <c r="PCZ245" s="4"/>
      <c r="PDA245" s="4"/>
      <c r="PDB245" s="4"/>
      <c r="PDC245" s="4"/>
      <c r="PDD245" s="4"/>
      <c r="PDE245" s="4"/>
      <c r="PDF245" s="4"/>
      <c r="PDG245" s="4"/>
      <c r="PDH245" s="4"/>
      <c r="PDI245" s="4"/>
      <c r="PDJ245" s="4"/>
      <c r="PDK245" s="4"/>
      <c r="PDL245" s="4"/>
      <c r="PDM245" s="4"/>
      <c r="PDN245" s="4"/>
      <c r="PDO245" s="4"/>
      <c r="PDP245" s="4"/>
      <c r="PDQ245" s="4"/>
      <c r="PDR245" s="4"/>
      <c r="PDS245" s="4"/>
      <c r="PDT245" s="4"/>
      <c r="PDU245" s="4"/>
      <c r="PDV245" s="4"/>
      <c r="PDW245" s="4"/>
      <c r="PDX245" s="4"/>
      <c r="PDY245" s="4"/>
      <c r="PDZ245" s="4"/>
      <c r="PEA245" s="4"/>
      <c r="PEB245" s="4"/>
      <c r="PEC245" s="4"/>
      <c r="PED245" s="4"/>
      <c r="PEE245" s="4"/>
      <c r="PEF245" s="4"/>
      <c r="PEG245" s="4"/>
      <c r="PEH245" s="4"/>
      <c r="PEI245" s="4"/>
      <c r="PEJ245" s="4"/>
      <c r="PEK245" s="4"/>
      <c r="PEL245" s="4"/>
      <c r="PEM245" s="4"/>
      <c r="PEN245" s="4"/>
      <c r="PEO245" s="4"/>
      <c r="PEP245" s="4"/>
      <c r="PEQ245" s="4"/>
      <c r="PER245" s="4"/>
      <c r="PES245" s="4"/>
      <c r="PET245" s="4"/>
      <c r="PEU245" s="4"/>
      <c r="PEV245" s="4"/>
      <c r="PEW245" s="4"/>
      <c r="PEX245" s="4"/>
      <c r="PEY245" s="4"/>
      <c r="PEZ245" s="4"/>
      <c r="PFA245" s="4"/>
      <c r="PFB245" s="4"/>
      <c r="PFC245" s="4"/>
      <c r="PFD245" s="4"/>
      <c r="PFE245" s="4"/>
      <c r="PFF245" s="4"/>
      <c r="PFG245" s="4"/>
      <c r="PFH245" s="4"/>
      <c r="PFI245" s="4"/>
      <c r="PFJ245" s="4"/>
      <c r="PFK245" s="4"/>
      <c r="PFL245" s="4"/>
      <c r="PFM245" s="4"/>
      <c r="PFN245" s="4"/>
      <c r="PFO245" s="4"/>
      <c r="PFP245" s="4"/>
      <c r="PFQ245" s="4"/>
      <c r="PFR245" s="4"/>
      <c r="PFS245" s="4"/>
      <c r="PFT245" s="4"/>
      <c r="PFU245" s="4"/>
      <c r="PFV245" s="4"/>
      <c r="PFW245" s="4"/>
      <c r="PFX245" s="4"/>
      <c r="PFY245" s="4"/>
      <c r="PFZ245" s="4"/>
      <c r="PGA245" s="4"/>
      <c r="PGB245" s="4"/>
      <c r="PGC245" s="4"/>
      <c r="PGD245" s="4"/>
      <c r="PGE245" s="4"/>
      <c r="PGF245" s="4"/>
      <c r="PGG245" s="4"/>
      <c r="PGH245" s="4"/>
      <c r="PGI245" s="4"/>
      <c r="PGJ245" s="4"/>
      <c r="PGK245" s="4"/>
      <c r="PGL245" s="4"/>
      <c r="PGM245" s="4"/>
      <c r="PGN245" s="4"/>
      <c r="PGO245" s="4"/>
      <c r="PGP245" s="4"/>
      <c r="PGQ245" s="4"/>
      <c r="PGR245" s="4"/>
      <c r="PGS245" s="4"/>
      <c r="PGT245" s="4"/>
      <c r="PGU245" s="4"/>
      <c r="PGV245" s="4"/>
      <c r="PGW245" s="4"/>
      <c r="PGX245" s="4"/>
      <c r="PGY245" s="4"/>
      <c r="PGZ245" s="4"/>
      <c r="PHA245" s="4"/>
      <c r="PHB245" s="4"/>
      <c r="PHC245" s="4"/>
      <c r="PHD245" s="4"/>
      <c r="PHE245" s="4"/>
      <c r="PHF245" s="4"/>
      <c r="PHG245" s="4"/>
      <c r="PHH245" s="4"/>
      <c r="PHI245" s="4"/>
      <c r="PHJ245" s="4"/>
      <c r="PHK245" s="4"/>
      <c r="PHL245" s="4"/>
      <c r="PHM245" s="4"/>
      <c r="PHN245" s="4"/>
      <c r="PHO245" s="4"/>
      <c r="PHP245" s="4"/>
      <c r="PHQ245" s="4"/>
      <c r="PHR245" s="4"/>
      <c r="PHS245" s="4"/>
      <c r="PHT245" s="4"/>
      <c r="PHU245" s="4"/>
      <c r="PHV245" s="4"/>
      <c r="PHW245" s="4"/>
      <c r="PHX245" s="4"/>
      <c r="PHY245" s="4"/>
      <c r="PHZ245" s="4"/>
      <c r="PIA245" s="4"/>
      <c r="PIB245" s="4"/>
      <c r="PIC245" s="4"/>
      <c r="PID245" s="4"/>
      <c r="PIE245" s="4"/>
      <c r="PIF245" s="4"/>
      <c r="PIG245" s="4"/>
      <c r="PIH245" s="4"/>
      <c r="PII245" s="4"/>
      <c r="PIJ245" s="4"/>
      <c r="PIK245" s="4"/>
      <c r="PIL245" s="4"/>
      <c r="PIM245" s="4"/>
      <c r="PIN245" s="4"/>
      <c r="PIO245" s="4"/>
      <c r="PIP245" s="4"/>
      <c r="PIQ245" s="4"/>
      <c r="PIR245" s="4"/>
      <c r="PIS245" s="4"/>
      <c r="PIT245" s="4"/>
      <c r="PIU245" s="4"/>
      <c r="PIV245" s="4"/>
      <c r="PIW245" s="4"/>
      <c r="PIX245" s="4"/>
      <c r="PIY245" s="4"/>
      <c r="PIZ245" s="4"/>
      <c r="PJA245" s="4"/>
      <c r="PJB245" s="4"/>
      <c r="PJC245" s="4"/>
      <c r="PJD245" s="4"/>
      <c r="PJE245" s="4"/>
      <c r="PJF245" s="4"/>
      <c r="PJG245" s="4"/>
      <c r="PJH245" s="4"/>
      <c r="PJI245" s="4"/>
      <c r="PJJ245" s="4"/>
      <c r="PJK245" s="4"/>
      <c r="PJL245" s="4"/>
      <c r="PJM245" s="4"/>
      <c r="PJN245" s="4"/>
      <c r="PJO245" s="4"/>
      <c r="PJP245" s="4"/>
      <c r="PJQ245" s="4"/>
      <c r="PJR245" s="4"/>
      <c r="PJS245" s="4"/>
      <c r="PJT245" s="4"/>
      <c r="PJU245" s="4"/>
      <c r="PJV245" s="4"/>
      <c r="PJW245" s="4"/>
      <c r="PJX245" s="4"/>
      <c r="PJY245" s="4"/>
      <c r="PJZ245" s="4"/>
      <c r="PKA245" s="4"/>
      <c r="PKB245" s="4"/>
      <c r="PKC245" s="4"/>
      <c r="PKD245" s="4"/>
      <c r="PKE245" s="4"/>
      <c r="PKF245" s="4"/>
      <c r="PKG245" s="4"/>
      <c r="PKH245" s="4"/>
      <c r="PKI245" s="4"/>
      <c r="PKJ245" s="4"/>
      <c r="PKK245" s="4"/>
      <c r="PKL245" s="4"/>
      <c r="PKM245" s="4"/>
      <c r="PKN245" s="4"/>
      <c r="PKO245" s="4"/>
      <c r="PKP245" s="4"/>
      <c r="PKQ245" s="4"/>
      <c r="PKR245" s="4"/>
      <c r="PKS245" s="4"/>
      <c r="PKT245" s="4"/>
      <c r="PKU245" s="4"/>
      <c r="PKV245" s="4"/>
      <c r="PKW245" s="4"/>
      <c r="PKX245" s="4"/>
      <c r="PKY245" s="4"/>
      <c r="PKZ245" s="4"/>
      <c r="PLA245" s="4"/>
      <c r="PLB245" s="4"/>
      <c r="PLC245" s="4"/>
      <c r="PLD245" s="4"/>
      <c r="PLE245" s="4"/>
      <c r="PLF245" s="4"/>
      <c r="PLG245" s="4"/>
      <c r="PLH245" s="4"/>
      <c r="PLI245" s="4"/>
      <c r="PLJ245" s="4"/>
      <c r="PLK245" s="4"/>
      <c r="PLL245" s="4"/>
      <c r="PLM245" s="4"/>
      <c r="PLN245" s="4"/>
      <c r="PLO245" s="4"/>
      <c r="PLP245" s="4"/>
      <c r="PLQ245" s="4"/>
      <c r="PLR245" s="4"/>
      <c r="PLS245" s="4"/>
      <c r="PLT245" s="4"/>
      <c r="PLU245" s="4"/>
      <c r="PLV245" s="4"/>
      <c r="PLW245" s="4"/>
      <c r="PLX245" s="4"/>
      <c r="PLY245" s="4"/>
      <c r="PLZ245" s="4"/>
      <c r="PMA245" s="4"/>
      <c r="PMB245" s="4"/>
      <c r="PMC245" s="4"/>
      <c r="PMD245" s="4"/>
      <c r="PME245" s="4"/>
      <c r="PMF245" s="4"/>
      <c r="PMG245" s="4"/>
      <c r="PMH245" s="4"/>
      <c r="PMI245" s="4"/>
      <c r="PMJ245" s="4"/>
      <c r="PMK245" s="4"/>
      <c r="PML245" s="4"/>
      <c r="PMM245" s="4"/>
      <c r="PMN245" s="4"/>
      <c r="PMO245" s="4"/>
      <c r="PMP245" s="4"/>
      <c r="PMQ245" s="4"/>
      <c r="PMR245" s="4"/>
      <c r="PMS245" s="4"/>
      <c r="PMT245" s="4"/>
      <c r="PMU245" s="4"/>
      <c r="PMV245" s="4"/>
      <c r="PMW245" s="4"/>
      <c r="PMX245" s="4"/>
      <c r="PMY245" s="4"/>
      <c r="PMZ245" s="4"/>
      <c r="PNA245" s="4"/>
      <c r="PNB245" s="4"/>
      <c r="PNC245" s="4"/>
      <c r="PND245" s="4"/>
      <c r="PNE245" s="4"/>
      <c r="PNF245" s="4"/>
      <c r="PNG245" s="4"/>
      <c r="PNH245" s="4"/>
      <c r="PNI245" s="4"/>
      <c r="PNJ245" s="4"/>
      <c r="PNK245" s="4"/>
      <c r="PNL245" s="4"/>
      <c r="PNM245" s="4"/>
      <c r="PNN245" s="4"/>
      <c r="PNO245" s="4"/>
      <c r="PNP245" s="4"/>
      <c r="PNQ245" s="4"/>
      <c r="PNR245" s="4"/>
      <c r="PNS245" s="4"/>
      <c r="PNT245" s="4"/>
      <c r="PNU245" s="4"/>
      <c r="PNV245" s="4"/>
      <c r="PNW245" s="4"/>
      <c r="PNX245" s="4"/>
      <c r="PNY245" s="4"/>
      <c r="PNZ245" s="4"/>
      <c r="POA245" s="4"/>
      <c r="POB245" s="4"/>
      <c r="POC245" s="4"/>
      <c r="POD245" s="4"/>
      <c r="POE245" s="4"/>
      <c r="POF245" s="4"/>
      <c r="POG245" s="4"/>
      <c r="POH245" s="4"/>
      <c r="POI245" s="4"/>
      <c r="POJ245" s="4"/>
      <c r="POK245" s="4"/>
      <c r="POL245" s="4"/>
      <c r="POM245" s="4"/>
      <c r="PON245" s="4"/>
      <c r="POO245" s="4"/>
      <c r="POP245" s="4"/>
      <c r="POQ245" s="4"/>
      <c r="POR245" s="4"/>
      <c r="POS245" s="4"/>
      <c r="POT245" s="4"/>
      <c r="POU245" s="4"/>
      <c r="POV245" s="4"/>
      <c r="POW245" s="4"/>
      <c r="POX245" s="4"/>
      <c r="POY245" s="4"/>
      <c r="POZ245" s="4"/>
      <c r="PPA245" s="4"/>
      <c r="PPB245" s="4"/>
      <c r="PPC245" s="4"/>
      <c r="PPD245" s="4"/>
      <c r="PPE245" s="4"/>
      <c r="PPF245" s="4"/>
      <c r="PPG245" s="4"/>
      <c r="PPH245" s="4"/>
      <c r="PPI245" s="4"/>
      <c r="PPJ245" s="4"/>
      <c r="PPK245" s="4"/>
      <c r="PPL245" s="4"/>
      <c r="PPM245" s="4"/>
      <c r="PPN245" s="4"/>
      <c r="PPO245" s="4"/>
      <c r="PPP245" s="4"/>
      <c r="PPQ245" s="4"/>
      <c r="PPR245" s="4"/>
      <c r="PPS245" s="4"/>
      <c r="PPT245" s="4"/>
      <c r="PPU245" s="4"/>
      <c r="PPV245" s="4"/>
      <c r="PPW245" s="4"/>
      <c r="PPX245" s="4"/>
      <c r="PPY245" s="4"/>
      <c r="PPZ245" s="4"/>
      <c r="PQA245" s="4"/>
      <c r="PQB245" s="4"/>
      <c r="PQC245" s="4"/>
      <c r="PQD245" s="4"/>
      <c r="PQE245" s="4"/>
      <c r="PQF245" s="4"/>
      <c r="PQG245" s="4"/>
      <c r="PQH245" s="4"/>
      <c r="PQI245" s="4"/>
      <c r="PQJ245" s="4"/>
      <c r="PQK245" s="4"/>
      <c r="PQL245" s="4"/>
      <c r="PQM245" s="4"/>
      <c r="PQN245" s="4"/>
      <c r="PQO245" s="4"/>
      <c r="PQP245" s="4"/>
      <c r="PQQ245" s="4"/>
      <c r="PQR245" s="4"/>
      <c r="PQS245" s="4"/>
      <c r="PQT245" s="4"/>
      <c r="PQU245" s="4"/>
      <c r="PQV245" s="4"/>
      <c r="PQW245" s="4"/>
      <c r="PQX245" s="4"/>
      <c r="PQY245" s="4"/>
      <c r="PQZ245" s="4"/>
      <c r="PRA245" s="4"/>
      <c r="PRB245" s="4"/>
      <c r="PRC245" s="4"/>
      <c r="PRD245" s="4"/>
      <c r="PRE245" s="4"/>
      <c r="PRF245" s="4"/>
      <c r="PRG245" s="4"/>
      <c r="PRH245" s="4"/>
      <c r="PRI245" s="4"/>
      <c r="PRJ245" s="4"/>
      <c r="PRK245" s="4"/>
      <c r="PRL245" s="4"/>
      <c r="PRM245" s="4"/>
      <c r="PRN245" s="4"/>
      <c r="PRO245" s="4"/>
      <c r="PRP245" s="4"/>
      <c r="PRQ245" s="4"/>
      <c r="PRR245" s="4"/>
      <c r="PRS245" s="4"/>
      <c r="PRT245" s="4"/>
      <c r="PRU245" s="4"/>
      <c r="PRV245" s="4"/>
      <c r="PRW245" s="4"/>
      <c r="PRX245" s="4"/>
      <c r="PRY245" s="4"/>
      <c r="PRZ245" s="4"/>
      <c r="PSA245" s="4"/>
      <c r="PSB245" s="4"/>
      <c r="PSC245" s="4"/>
      <c r="PSD245" s="4"/>
      <c r="PSE245" s="4"/>
      <c r="PSF245" s="4"/>
      <c r="PSG245" s="4"/>
      <c r="PSH245" s="4"/>
      <c r="PSI245" s="4"/>
      <c r="PSJ245" s="4"/>
      <c r="PSK245" s="4"/>
      <c r="PSL245" s="4"/>
      <c r="PSM245" s="4"/>
      <c r="PSN245" s="4"/>
      <c r="PSO245" s="4"/>
      <c r="PSP245" s="4"/>
      <c r="PSQ245" s="4"/>
      <c r="PSR245" s="4"/>
      <c r="PSS245" s="4"/>
      <c r="PST245" s="4"/>
      <c r="PSU245" s="4"/>
      <c r="PSV245" s="4"/>
      <c r="PSW245" s="4"/>
      <c r="PSX245" s="4"/>
      <c r="PSY245" s="4"/>
      <c r="PSZ245" s="4"/>
      <c r="PTA245" s="4"/>
      <c r="PTB245" s="4"/>
      <c r="PTC245" s="4"/>
      <c r="PTD245" s="4"/>
      <c r="PTE245" s="4"/>
      <c r="PTF245" s="4"/>
      <c r="PTG245" s="4"/>
      <c r="PTH245" s="4"/>
      <c r="PTI245" s="4"/>
      <c r="PTJ245" s="4"/>
      <c r="PTK245" s="4"/>
      <c r="PTL245" s="4"/>
      <c r="PTM245" s="4"/>
      <c r="PTN245" s="4"/>
      <c r="PTO245" s="4"/>
      <c r="PTP245" s="4"/>
      <c r="PTQ245" s="4"/>
      <c r="PTR245" s="4"/>
      <c r="PTS245" s="4"/>
      <c r="PTT245" s="4"/>
      <c r="PTU245" s="4"/>
      <c r="PTV245" s="4"/>
      <c r="PTW245" s="4"/>
      <c r="PTX245" s="4"/>
      <c r="PTY245" s="4"/>
      <c r="PTZ245" s="4"/>
      <c r="PUA245" s="4"/>
      <c r="PUB245" s="4"/>
      <c r="PUC245" s="4"/>
      <c r="PUD245" s="4"/>
      <c r="PUE245" s="4"/>
      <c r="PUF245" s="4"/>
      <c r="PUG245" s="4"/>
      <c r="PUH245" s="4"/>
      <c r="PUI245" s="4"/>
      <c r="PUJ245" s="4"/>
      <c r="PUK245" s="4"/>
      <c r="PUL245" s="4"/>
      <c r="PUM245" s="4"/>
      <c r="PUN245" s="4"/>
      <c r="PUO245" s="4"/>
      <c r="PUP245" s="4"/>
      <c r="PUQ245" s="4"/>
      <c r="PUR245" s="4"/>
      <c r="PUS245" s="4"/>
      <c r="PUT245" s="4"/>
      <c r="PUU245" s="4"/>
      <c r="PUV245" s="4"/>
      <c r="PUW245" s="4"/>
      <c r="PUX245" s="4"/>
      <c r="PUY245" s="4"/>
      <c r="PUZ245" s="4"/>
      <c r="PVA245" s="4"/>
      <c r="PVB245" s="4"/>
      <c r="PVC245" s="4"/>
      <c r="PVD245" s="4"/>
      <c r="PVE245" s="4"/>
      <c r="PVF245" s="4"/>
      <c r="PVG245" s="4"/>
      <c r="PVH245" s="4"/>
      <c r="PVI245" s="4"/>
      <c r="PVJ245" s="4"/>
      <c r="PVK245" s="4"/>
      <c r="PVL245" s="4"/>
      <c r="PVM245" s="4"/>
      <c r="PVN245" s="4"/>
      <c r="PVO245" s="4"/>
      <c r="PVP245" s="4"/>
      <c r="PVQ245" s="4"/>
      <c r="PVR245" s="4"/>
      <c r="PVS245" s="4"/>
      <c r="PVT245" s="4"/>
      <c r="PVU245" s="4"/>
      <c r="PVV245" s="4"/>
      <c r="PVW245" s="4"/>
      <c r="PVX245" s="4"/>
      <c r="PVY245" s="4"/>
      <c r="PVZ245" s="4"/>
      <c r="PWA245" s="4"/>
      <c r="PWB245" s="4"/>
      <c r="PWC245" s="4"/>
      <c r="PWD245" s="4"/>
      <c r="PWE245" s="4"/>
      <c r="PWF245" s="4"/>
      <c r="PWG245" s="4"/>
      <c r="PWH245" s="4"/>
      <c r="PWI245" s="4"/>
      <c r="PWJ245" s="4"/>
      <c r="PWK245" s="4"/>
      <c r="PWL245" s="4"/>
      <c r="PWM245" s="4"/>
      <c r="PWN245" s="4"/>
      <c r="PWO245" s="4"/>
      <c r="PWP245" s="4"/>
      <c r="PWQ245" s="4"/>
      <c r="PWR245" s="4"/>
      <c r="PWS245" s="4"/>
      <c r="PWT245" s="4"/>
      <c r="PWU245" s="4"/>
      <c r="PWV245" s="4"/>
      <c r="PWW245" s="4"/>
      <c r="PWX245" s="4"/>
      <c r="PWY245" s="4"/>
      <c r="PWZ245" s="4"/>
      <c r="PXA245" s="4"/>
      <c r="PXB245" s="4"/>
      <c r="PXC245" s="4"/>
      <c r="PXD245" s="4"/>
      <c r="PXE245" s="4"/>
      <c r="PXF245" s="4"/>
      <c r="PXG245" s="4"/>
      <c r="PXH245" s="4"/>
      <c r="PXI245" s="4"/>
      <c r="PXJ245" s="4"/>
      <c r="PXK245" s="4"/>
      <c r="PXL245" s="4"/>
      <c r="PXM245" s="4"/>
      <c r="PXN245" s="4"/>
      <c r="PXO245" s="4"/>
      <c r="PXP245" s="4"/>
      <c r="PXQ245" s="4"/>
      <c r="PXR245" s="4"/>
      <c r="PXS245" s="4"/>
      <c r="PXT245" s="4"/>
      <c r="PXU245" s="4"/>
      <c r="PXV245" s="4"/>
      <c r="PXW245" s="4"/>
      <c r="PXX245" s="4"/>
      <c r="PXY245" s="4"/>
      <c r="PXZ245" s="4"/>
      <c r="PYA245" s="4"/>
      <c r="PYB245" s="4"/>
      <c r="PYC245" s="4"/>
      <c r="PYD245" s="4"/>
      <c r="PYE245" s="4"/>
      <c r="PYF245" s="4"/>
      <c r="PYG245" s="4"/>
      <c r="PYH245" s="4"/>
      <c r="PYI245" s="4"/>
      <c r="PYJ245" s="4"/>
      <c r="PYK245" s="4"/>
      <c r="PYL245" s="4"/>
      <c r="PYM245" s="4"/>
      <c r="PYN245" s="4"/>
      <c r="PYO245" s="4"/>
      <c r="PYP245" s="4"/>
      <c r="PYQ245" s="4"/>
      <c r="PYR245" s="4"/>
      <c r="PYS245" s="4"/>
      <c r="PYT245" s="4"/>
      <c r="PYU245" s="4"/>
      <c r="PYV245" s="4"/>
      <c r="PYW245" s="4"/>
      <c r="PYX245" s="4"/>
      <c r="PYY245" s="4"/>
      <c r="PYZ245" s="4"/>
      <c r="PZA245" s="4"/>
      <c r="PZB245" s="4"/>
      <c r="PZC245" s="4"/>
      <c r="PZD245" s="4"/>
      <c r="PZE245" s="4"/>
      <c r="PZF245" s="4"/>
      <c r="PZG245" s="4"/>
      <c r="PZH245" s="4"/>
      <c r="PZI245" s="4"/>
      <c r="PZJ245" s="4"/>
      <c r="PZK245" s="4"/>
      <c r="PZL245" s="4"/>
      <c r="PZM245" s="4"/>
      <c r="PZN245" s="4"/>
      <c r="PZO245" s="4"/>
      <c r="PZP245" s="4"/>
      <c r="PZQ245" s="4"/>
      <c r="PZR245" s="4"/>
      <c r="PZS245" s="4"/>
      <c r="PZT245" s="4"/>
      <c r="PZU245" s="4"/>
      <c r="PZV245" s="4"/>
      <c r="PZW245" s="4"/>
      <c r="PZX245" s="4"/>
      <c r="PZY245" s="4"/>
      <c r="PZZ245" s="4"/>
      <c r="QAA245" s="4"/>
      <c r="QAB245" s="4"/>
      <c r="QAC245" s="4"/>
      <c r="QAD245" s="4"/>
      <c r="QAE245" s="4"/>
      <c r="QAF245" s="4"/>
      <c r="QAG245" s="4"/>
      <c r="QAH245" s="4"/>
      <c r="QAI245" s="4"/>
      <c r="QAJ245" s="4"/>
      <c r="QAK245" s="4"/>
      <c r="QAL245" s="4"/>
      <c r="QAM245" s="4"/>
      <c r="QAN245" s="4"/>
      <c r="QAO245" s="4"/>
      <c r="QAP245" s="4"/>
      <c r="QAQ245" s="4"/>
      <c r="QAR245" s="4"/>
      <c r="QAS245" s="4"/>
      <c r="QAT245" s="4"/>
      <c r="QAU245" s="4"/>
      <c r="QAV245" s="4"/>
      <c r="QAW245" s="4"/>
      <c r="QAX245" s="4"/>
      <c r="QAY245" s="4"/>
      <c r="QAZ245" s="4"/>
      <c r="QBA245" s="4"/>
      <c r="QBB245" s="4"/>
      <c r="QBC245" s="4"/>
      <c r="QBD245" s="4"/>
      <c r="QBE245" s="4"/>
      <c r="QBF245" s="4"/>
      <c r="QBG245" s="4"/>
      <c r="QBH245" s="4"/>
      <c r="QBI245" s="4"/>
      <c r="QBJ245" s="4"/>
      <c r="QBK245" s="4"/>
      <c r="QBL245" s="4"/>
      <c r="QBM245" s="4"/>
      <c r="QBN245" s="4"/>
      <c r="QBO245" s="4"/>
      <c r="QBP245" s="4"/>
      <c r="QBQ245" s="4"/>
      <c r="QBR245" s="4"/>
      <c r="QBS245" s="4"/>
      <c r="QBT245" s="4"/>
      <c r="QBU245" s="4"/>
      <c r="QBV245" s="4"/>
      <c r="QBW245" s="4"/>
      <c r="QBX245" s="4"/>
      <c r="QBY245" s="4"/>
      <c r="QBZ245" s="4"/>
      <c r="QCA245" s="4"/>
      <c r="QCB245" s="4"/>
      <c r="QCC245" s="4"/>
      <c r="QCD245" s="4"/>
      <c r="QCE245" s="4"/>
      <c r="QCF245" s="4"/>
      <c r="QCG245" s="4"/>
      <c r="QCH245" s="4"/>
      <c r="QCI245" s="4"/>
      <c r="QCJ245" s="4"/>
      <c r="QCK245" s="4"/>
      <c r="QCL245" s="4"/>
      <c r="QCM245" s="4"/>
      <c r="QCN245" s="4"/>
      <c r="QCO245" s="4"/>
      <c r="QCP245" s="4"/>
      <c r="QCQ245" s="4"/>
      <c r="QCR245" s="4"/>
      <c r="QCS245" s="4"/>
      <c r="QCT245" s="4"/>
      <c r="QCU245" s="4"/>
      <c r="QCV245" s="4"/>
      <c r="QCW245" s="4"/>
      <c r="QCX245" s="4"/>
      <c r="QCY245" s="4"/>
      <c r="QCZ245" s="4"/>
      <c r="QDA245" s="4"/>
      <c r="QDB245" s="4"/>
      <c r="QDC245" s="4"/>
      <c r="QDD245" s="4"/>
      <c r="QDE245" s="4"/>
      <c r="QDF245" s="4"/>
      <c r="QDG245" s="4"/>
      <c r="QDH245" s="4"/>
      <c r="QDI245" s="4"/>
      <c r="QDJ245" s="4"/>
      <c r="QDK245" s="4"/>
      <c r="QDL245" s="4"/>
      <c r="QDM245" s="4"/>
      <c r="QDN245" s="4"/>
      <c r="QDO245" s="4"/>
      <c r="QDP245" s="4"/>
      <c r="QDQ245" s="4"/>
      <c r="QDR245" s="4"/>
      <c r="QDS245" s="4"/>
      <c r="QDT245" s="4"/>
      <c r="QDU245" s="4"/>
      <c r="QDV245" s="4"/>
      <c r="QDW245" s="4"/>
      <c r="QDX245" s="4"/>
      <c r="QDY245" s="4"/>
      <c r="QDZ245" s="4"/>
      <c r="QEA245" s="4"/>
      <c r="QEB245" s="4"/>
      <c r="QEC245" s="4"/>
      <c r="QED245" s="4"/>
      <c r="QEE245" s="4"/>
      <c r="QEF245" s="4"/>
      <c r="QEG245" s="4"/>
      <c r="QEH245" s="4"/>
      <c r="QEI245" s="4"/>
      <c r="QEJ245" s="4"/>
      <c r="QEK245" s="4"/>
      <c r="QEL245" s="4"/>
      <c r="QEM245" s="4"/>
      <c r="QEN245" s="4"/>
      <c r="QEO245" s="4"/>
      <c r="QEP245" s="4"/>
      <c r="QEQ245" s="4"/>
      <c r="QER245" s="4"/>
      <c r="QES245" s="4"/>
      <c r="QET245" s="4"/>
      <c r="QEU245" s="4"/>
      <c r="QEV245" s="4"/>
      <c r="QEW245" s="4"/>
      <c r="QEX245" s="4"/>
      <c r="QEY245" s="4"/>
      <c r="QEZ245" s="4"/>
      <c r="QFA245" s="4"/>
      <c r="QFB245" s="4"/>
      <c r="QFC245" s="4"/>
      <c r="QFD245" s="4"/>
      <c r="QFE245" s="4"/>
      <c r="QFF245" s="4"/>
      <c r="QFG245" s="4"/>
      <c r="QFH245" s="4"/>
      <c r="QFI245" s="4"/>
      <c r="QFJ245" s="4"/>
      <c r="QFK245" s="4"/>
      <c r="QFL245" s="4"/>
      <c r="QFM245" s="4"/>
      <c r="QFN245" s="4"/>
      <c r="QFO245" s="4"/>
      <c r="QFP245" s="4"/>
      <c r="QFQ245" s="4"/>
      <c r="QFR245" s="4"/>
      <c r="QFS245" s="4"/>
      <c r="QFT245" s="4"/>
      <c r="QFU245" s="4"/>
      <c r="QFV245" s="4"/>
      <c r="QFW245" s="4"/>
      <c r="QFX245" s="4"/>
      <c r="QFY245" s="4"/>
      <c r="QFZ245" s="4"/>
      <c r="QGA245" s="4"/>
      <c r="QGB245" s="4"/>
      <c r="QGC245" s="4"/>
      <c r="QGD245" s="4"/>
      <c r="QGE245" s="4"/>
      <c r="QGF245" s="4"/>
      <c r="QGG245" s="4"/>
      <c r="QGH245" s="4"/>
      <c r="QGI245" s="4"/>
      <c r="QGJ245" s="4"/>
      <c r="QGK245" s="4"/>
      <c r="QGL245" s="4"/>
      <c r="QGM245" s="4"/>
      <c r="QGN245" s="4"/>
      <c r="QGO245" s="4"/>
      <c r="QGP245" s="4"/>
      <c r="QGQ245" s="4"/>
      <c r="QGR245" s="4"/>
      <c r="QGS245" s="4"/>
      <c r="QGT245" s="4"/>
      <c r="QGU245" s="4"/>
      <c r="QGV245" s="4"/>
      <c r="QGW245" s="4"/>
      <c r="QGX245" s="4"/>
      <c r="QGY245" s="4"/>
      <c r="QGZ245" s="4"/>
      <c r="QHA245" s="4"/>
      <c r="QHB245" s="4"/>
      <c r="QHC245" s="4"/>
      <c r="QHD245" s="4"/>
      <c r="QHE245" s="4"/>
      <c r="QHF245" s="4"/>
      <c r="QHG245" s="4"/>
      <c r="QHH245" s="4"/>
      <c r="QHI245" s="4"/>
      <c r="QHJ245" s="4"/>
      <c r="QHK245" s="4"/>
      <c r="QHL245" s="4"/>
      <c r="QHM245" s="4"/>
      <c r="QHN245" s="4"/>
      <c r="QHO245" s="4"/>
      <c r="QHP245" s="4"/>
      <c r="QHQ245" s="4"/>
      <c r="QHR245" s="4"/>
      <c r="QHS245" s="4"/>
      <c r="QHT245" s="4"/>
      <c r="QHU245" s="4"/>
      <c r="QHV245" s="4"/>
      <c r="QHW245" s="4"/>
      <c r="QHX245" s="4"/>
      <c r="QHY245" s="4"/>
      <c r="QHZ245" s="4"/>
      <c r="QIA245" s="4"/>
      <c r="QIB245" s="4"/>
      <c r="QIC245" s="4"/>
      <c r="QID245" s="4"/>
      <c r="QIE245" s="4"/>
      <c r="QIF245" s="4"/>
      <c r="QIG245" s="4"/>
      <c r="QIH245" s="4"/>
      <c r="QII245" s="4"/>
      <c r="QIJ245" s="4"/>
      <c r="QIK245" s="4"/>
      <c r="QIL245" s="4"/>
      <c r="QIM245" s="4"/>
      <c r="QIN245" s="4"/>
      <c r="QIO245" s="4"/>
      <c r="QIP245" s="4"/>
      <c r="QIQ245" s="4"/>
      <c r="QIR245" s="4"/>
      <c r="QIS245" s="4"/>
      <c r="QIT245" s="4"/>
      <c r="QIU245" s="4"/>
      <c r="QIV245" s="4"/>
      <c r="QIW245" s="4"/>
      <c r="QIX245" s="4"/>
      <c r="QIY245" s="4"/>
      <c r="QIZ245" s="4"/>
      <c r="QJA245" s="4"/>
      <c r="QJB245" s="4"/>
      <c r="QJC245" s="4"/>
      <c r="QJD245" s="4"/>
      <c r="QJE245" s="4"/>
      <c r="QJF245" s="4"/>
      <c r="QJG245" s="4"/>
      <c r="QJH245" s="4"/>
      <c r="QJI245" s="4"/>
      <c r="QJJ245" s="4"/>
      <c r="QJK245" s="4"/>
      <c r="QJL245" s="4"/>
      <c r="QJM245" s="4"/>
      <c r="QJN245" s="4"/>
      <c r="QJO245" s="4"/>
      <c r="QJP245" s="4"/>
      <c r="QJQ245" s="4"/>
      <c r="QJR245" s="4"/>
      <c r="QJS245" s="4"/>
      <c r="QJT245" s="4"/>
      <c r="QJU245" s="4"/>
      <c r="QJV245" s="4"/>
      <c r="QJW245" s="4"/>
      <c r="QJX245" s="4"/>
      <c r="QJY245" s="4"/>
      <c r="QJZ245" s="4"/>
      <c r="QKA245" s="4"/>
      <c r="QKB245" s="4"/>
      <c r="QKC245" s="4"/>
      <c r="QKD245" s="4"/>
      <c r="QKE245" s="4"/>
      <c r="QKF245" s="4"/>
      <c r="QKG245" s="4"/>
      <c r="QKH245" s="4"/>
      <c r="QKI245" s="4"/>
      <c r="QKJ245" s="4"/>
      <c r="QKK245" s="4"/>
      <c r="QKL245" s="4"/>
      <c r="QKM245" s="4"/>
      <c r="QKN245" s="4"/>
      <c r="QKO245" s="4"/>
      <c r="QKP245" s="4"/>
      <c r="QKQ245" s="4"/>
      <c r="QKR245" s="4"/>
      <c r="QKS245" s="4"/>
      <c r="QKT245" s="4"/>
      <c r="QKU245" s="4"/>
      <c r="QKV245" s="4"/>
      <c r="QKW245" s="4"/>
      <c r="QKX245" s="4"/>
      <c r="QKY245" s="4"/>
      <c r="QKZ245" s="4"/>
      <c r="QLA245" s="4"/>
      <c r="QLB245" s="4"/>
      <c r="QLC245" s="4"/>
      <c r="QLD245" s="4"/>
      <c r="QLE245" s="4"/>
      <c r="QLF245" s="4"/>
      <c r="QLG245" s="4"/>
      <c r="QLH245" s="4"/>
      <c r="QLI245" s="4"/>
      <c r="QLJ245" s="4"/>
      <c r="QLK245" s="4"/>
      <c r="QLL245" s="4"/>
      <c r="QLM245" s="4"/>
      <c r="QLN245" s="4"/>
      <c r="QLO245" s="4"/>
      <c r="QLP245" s="4"/>
      <c r="QLQ245" s="4"/>
      <c r="QLR245" s="4"/>
      <c r="QLS245" s="4"/>
      <c r="QLT245" s="4"/>
      <c r="QLU245" s="4"/>
      <c r="QLV245" s="4"/>
      <c r="QLW245" s="4"/>
      <c r="QLX245" s="4"/>
      <c r="QLY245" s="4"/>
      <c r="QLZ245" s="4"/>
      <c r="QMA245" s="4"/>
      <c r="QMB245" s="4"/>
      <c r="QMC245" s="4"/>
      <c r="QMD245" s="4"/>
      <c r="QME245" s="4"/>
      <c r="QMF245" s="4"/>
      <c r="QMG245" s="4"/>
      <c r="QMH245" s="4"/>
      <c r="QMI245" s="4"/>
      <c r="QMJ245" s="4"/>
      <c r="QMK245" s="4"/>
      <c r="QML245" s="4"/>
      <c r="QMM245" s="4"/>
      <c r="QMN245" s="4"/>
      <c r="QMO245" s="4"/>
      <c r="QMP245" s="4"/>
      <c r="QMQ245" s="4"/>
      <c r="QMR245" s="4"/>
      <c r="QMS245" s="4"/>
      <c r="QMT245" s="4"/>
      <c r="QMU245" s="4"/>
      <c r="QMV245" s="4"/>
      <c r="QMW245" s="4"/>
      <c r="QMX245" s="4"/>
      <c r="QMY245" s="4"/>
      <c r="QMZ245" s="4"/>
      <c r="QNA245" s="4"/>
      <c r="QNB245" s="4"/>
      <c r="QNC245" s="4"/>
      <c r="QND245" s="4"/>
      <c r="QNE245" s="4"/>
      <c r="QNF245" s="4"/>
      <c r="QNG245" s="4"/>
      <c r="QNH245" s="4"/>
      <c r="QNI245" s="4"/>
      <c r="QNJ245" s="4"/>
      <c r="QNK245" s="4"/>
      <c r="QNL245" s="4"/>
      <c r="QNM245" s="4"/>
      <c r="QNN245" s="4"/>
      <c r="QNO245" s="4"/>
      <c r="QNP245" s="4"/>
      <c r="QNQ245" s="4"/>
      <c r="QNR245" s="4"/>
      <c r="QNS245" s="4"/>
      <c r="QNT245" s="4"/>
      <c r="QNU245" s="4"/>
      <c r="QNV245" s="4"/>
      <c r="QNW245" s="4"/>
      <c r="QNX245" s="4"/>
      <c r="QNY245" s="4"/>
      <c r="QNZ245" s="4"/>
      <c r="QOA245" s="4"/>
      <c r="QOB245" s="4"/>
      <c r="QOC245" s="4"/>
      <c r="QOD245" s="4"/>
      <c r="QOE245" s="4"/>
      <c r="QOF245" s="4"/>
      <c r="QOG245" s="4"/>
      <c r="QOH245" s="4"/>
      <c r="QOI245" s="4"/>
      <c r="QOJ245" s="4"/>
      <c r="QOK245" s="4"/>
      <c r="QOL245" s="4"/>
      <c r="QOM245" s="4"/>
      <c r="QON245" s="4"/>
      <c r="QOO245" s="4"/>
      <c r="QOP245" s="4"/>
      <c r="QOQ245" s="4"/>
      <c r="QOR245" s="4"/>
      <c r="QOS245" s="4"/>
      <c r="QOT245" s="4"/>
      <c r="QOU245" s="4"/>
      <c r="QOV245" s="4"/>
      <c r="QOW245" s="4"/>
      <c r="QOX245" s="4"/>
      <c r="QOY245" s="4"/>
      <c r="QOZ245" s="4"/>
      <c r="QPA245" s="4"/>
      <c r="QPB245" s="4"/>
      <c r="QPC245" s="4"/>
      <c r="QPD245" s="4"/>
      <c r="QPE245" s="4"/>
      <c r="QPF245" s="4"/>
      <c r="QPG245" s="4"/>
      <c r="QPH245" s="4"/>
      <c r="QPI245" s="4"/>
      <c r="QPJ245" s="4"/>
      <c r="QPK245" s="4"/>
      <c r="QPL245" s="4"/>
      <c r="QPM245" s="4"/>
      <c r="QPN245" s="4"/>
      <c r="QPO245" s="4"/>
      <c r="QPP245" s="4"/>
      <c r="QPQ245" s="4"/>
      <c r="QPR245" s="4"/>
      <c r="QPS245" s="4"/>
      <c r="QPT245" s="4"/>
      <c r="QPU245" s="4"/>
      <c r="QPV245" s="4"/>
      <c r="QPW245" s="4"/>
      <c r="QPX245" s="4"/>
      <c r="QPY245" s="4"/>
      <c r="QPZ245" s="4"/>
      <c r="QQA245" s="4"/>
      <c r="QQB245" s="4"/>
      <c r="QQC245" s="4"/>
      <c r="QQD245" s="4"/>
      <c r="QQE245" s="4"/>
      <c r="QQF245" s="4"/>
      <c r="QQG245" s="4"/>
      <c r="QQH245" s="4"/>
      <c r="QQI245" s="4"/>
      <c r="QQJ245" s="4"/>
      <c r="QQK245" s="4"/>
      <c r="QQL245" s="4"/>
      <c r="QQM245" s="4"/>
      <c r="QQN245" s="4"/>
      <c r="QQO245" s="4"/>
      <c r="QQP245" s="4"/>
      <c r="QQQ245" s="4"/>
      <c r="QQR245" s="4"/>
      <c r="QQS245" s="4"/>
      <c r="QQT245" s="4"/>
      <c r="QQU245" s="4"/>
      <c r="QQV245" s="4"/>
      <c r="QQW245" s="4"/>
      <c r="QQX245" s="4"/>
      <c r="QQY245" s="4"/>
      <c r="QQZ245" s="4"/>
      <c r="QRA245" s="4"/>
      <c r="QRB245" s="4"/>
      <c r="QRC245" s="4"/>
      <c r="QRD245" s="4"/>
      <c r="QRE245" s="4"/>
      <c r="QRF245" s="4"/>
      <c r="QRG245" s="4"/>
      <c r="QRH245" s="4"/>
      <c r="QRI245" s="4"/>
      <c r="QRJ245" s="4"/>
      <c r="QRK245" s="4"/>
      <c r="QRL245" s="4"/>
      <c r="QRM245" s="4"/>
      <c r="QRN245" s="4"/>
      <c r="QRO245" s="4"/>
      <c r="QRP245" s="4"/>
      <c r="QRQ245" s="4"/>
      <c r="QRR245" s="4"/>
      <c r="QRS245" s="4"/>
      <c r="QRT245" s="4"/>
      <c r="QRU245" s="4"/>
      <c r="QRV245" s="4"/>
      <c r="QRW245" s="4"/>
      <c r="QRX245" s="4"/>
      <c r="QRY245" s="4"/>
      <c r="QRZ245" s="4"/>
      <c r="QSA245" s="4"/>
      <c r="QSB245" s="4"/>
      <c r="QSC245" s="4"/>
      <c r="QSD245" s="4"/>
      <c r="QSE245" s="4"/>
      <c r="QSF245" s="4"/>
      <c r="QSG245" s="4"/>
      <c r="QSH245" s="4"/>
      <c r="QSI245" s="4"/>
      <c r="QSJ245" s="4"/>
      <c r="QSK245" s="4"/>
      <c r="QSL245" s="4"/>
      <c r="QSM245" s="4"/>
      <c r="QSN245" s="4"/>
      <c r="QSO245" s="4"/>
      <c r="QSP245" s="4"/>
      <c r="QSQ245" s="4"/>
      <c r="QSR245" s="4"/>
      <c r="QSS245" s="4"/>
      <c r="QST245" s="4"/>
      <c r="QSU245" s="4"/>
      <c r="QSV245" s="4"/>
      <c r="QSW245" s="4"/>
      <c r="QSX245" s="4"/>
      <c r="QSY245" s="4"/>
      <c r="QSZ245" s="4"/>
      <c r="QTA245" s="4"/>
      <c r="QTB245" s="4"/>
      <c r="QTC245" s="4"/>
      <c r="QTD245" s="4"/>
      <c r="QTE245" s="4"/>
      <c r="QTF245" s="4"/>
      <c r="QTG245" s="4"/>
      <c r="QTH245" s="4"/>
      <c r="QTI245" s="4"/>
      <c r="QTJ245" s="4"/>
      <c r="QTK245" s="4"/>
      <c r="QTL245" s="4"/>
      <c r="QTM245" s="4"/>
      <c r="QTN245" s="4"/>
      <c r="QTO245" s="4"/>
      <c r="QTP245" s="4"/>
      <c r="QTQ245" s="4"/>
      <c r="QTR245" s="4"/>
      <c r="QTS245" s="4"/>
      <c r="QTT245" s="4"/>
      <c r="QTU245" s="4"/>
      <c r="QTV245" s="4"/>
      <c r="QTW245" s="4"/>
      <c r="QTX245" s="4"/>
      <c r="QTY245" s="4"/>
      <c r="QTZ245" s="4"/>
      <c r="QUA245" s="4"/>
      <c r="QUB245" s="4"/>
      <c r="QUC245" s="4"/>
      <c r="QUD245" s="4"/>
      <c r="QUE245" s="4"/>
      <c r="QUF245" s="4"/>
      <c r="QUG245" s="4"/>
      <c r="QUH245" s="4"/>
      <c r="QUI245" s="4"/>
      <c r="QUJ245" s="4"/>
      <c r="QUK245" s="4"/>
      <c r="QUL245" s="4"/>
      <c r="QUM245" s="4"/>
      <c r="QUN245" s="4"/>
      <c r="QUO245" s="4"/>
      <c r="QUP245" s="4"/>
      <c r="QUQ245" s="4"/>
      <c r="QUR245" s="4"/>
      <c r="QUS245" s="4"/>
      <c r="QUT245" s="4"/>
      <c r="QUU245" s="4"/>
      <c r="QUV245" s="4"/>
      <c r="QUW245" s="4"/>
      <c r="QUX245" s="4"/>
      <c r="QUY245" s="4"/>
      <c r="QUZ245" s="4"/>
      <c r="QVA245" s="4"/>
      <c r="QVB245" s="4"/>
      <c r="QVC245" s="4"/>
      <c r="QVD245" s="4"/>
      <c r="QVE245" s="4"/>
      <c r="QVF245" s="4"/>
      <c r="QVG245" s="4"/>
      <c r="QVH245" s="4"/>
      <c r="QVI245" s="4"/>
      <c r="QVJ245" s="4"/>
      <c r="QVK245" s="4"/>
      <c r="QVL245" s="4"/>
      <c r="QVM245" s="4"/>
      <c r="QVN245" s="4"/>
      <c r="QVO245" s="4"/>
      <c r="QVP245" s="4"/>
      <c r="QVQ245" s="4"/>
      <c r="QVR245" s="4"/>
      <c r="QVS245" s="4"/>
      <c r="QVT245" s="4"/>
      <c r="QVU245" s="4"/>
      <c r="QVV245" s="4"/>
      <c r="QVW245" s="4"/>
      <c r="QVX245" s="4"/>
      <c r="QVY245" s="4"/>
      <c r="QVZ245" s="4"/>
      <c r="QWA245" s="4"/>
      <c r="QWB245" s="4"/>
      <c r="QWC245" s="4"/>
      <c r="QWD245" s="4"/>
      <c r="QWE245" s="4"/>
      <c r="QWF245" s="4"/>
      <c r="QWG245" s="4"/>
      <c r="QWH245" s="4"/>
      <c r="QWI245" s="4"/>
      <c r="QWJ245" s="4"/>
      <c r="QWK245" s="4"/>
      <c r="QWL245" s="4"/>
      <c r="QWM245" s="4"/>
      <c r="QWN245" s="4"/>
      <c r="QWO245" s="4"/>
      <c r="QWP245" s="4"/>
      <c r="QWQ245" s="4"/>
      <c r="QWR245" s="4"/>
      <c r="QWS245" s="4"/>
      <c r="QWT245" s="4"/>
      <c r="QWU245" s="4"/>
      <c r="QWV245" s="4"/>
      <c r="QWW245" s="4"/>
      <c r="QWX245" s="4"/>
      <c r="QWY245" s="4"/>
      <c r="QWZ245" s="4"/>
      <c r="QXA245" s="4"/>
      <c r="QXB245" s="4"/>
      <c r="QXC245" s="4"/>
      <c r="QXD245" s="4"/>
      <c r="QXE245" s="4"/>
      <c r="QXF245" s="4"/>
      <c r="QXG245" s="4"/>
      <c r="QXH245" s="4"/>
      <c r="QXI245" s="4"/>
      <c r="QXJ245" s="4"/>
      <c r="QXK245" s="4"/>
      <c r="QXL245" s="4"/>
      <c r="QXM245" s="4"/>
      <c r="QXN245" s="4"/>
      <c r="QXO245" s="4"/>
      <c r="QXP245" s="4"/>
      <c r="QXQ245" s="4"/>
      <c r="QXR245" s="4"/>
      <c r="QXS245" s="4"/>
      <c r="QXT245" s="4"/>
      <c r="QXU245" s="4"/>
      <c r="QXV245" s="4"/>
      <c r="QXW245" s="4"/>
      <c r="QXX245" s="4"/>
      <c r="QXY245" s="4"/>
      <c r="QXZ245" s="4"/>
      <c r="QYA245" s="4"/>
      <c r="QYB245" s="4"/>
      <c r="QYC245" s="4"/>
      <c r="QYD245" s="4"/>
      <c r="QYE245" s="4"/>
      <c r="QYF245" s="4"/>
      <c r="QYG245" s="4"/>
      <c r="QYH245" s="4"/>
      <c r="QYI245" s="4"/>
      <c r="QYJ245" s="4"/>
      <c r="QYK245" s="4"/>
      <c r="QYL245" s="4"/>
      <c r="QYM245" s="4"/>
      <c r="QYN245" s="4"/>
      <c r="QYO245" s="4"/>
      <c r="QYP245" s="4"/>
      <c r="QYQ245" s="4"/>
      <c r="QYR245" s="4"/>
      <c r="QYS245" s="4"/>
      <c r="QYT245" s="4"/>
      <c r="QYU245" s="4"/>
      <c r="QYV245" s="4"/>
      <c r="QYW245" s="4"/>
      <c r="QYX245" s="4"/>
      <c r="QYY245" s="4"/>
      <c r="QYZ245" s="4"/>
      <c r="QZA245" s="4"/>
      <c r="QZB245" s="4"/>
      <c r="QZC245" s="4"/>
      <c r="QZD245" s="4"/>
      <c r="QZE245" s="4"/>
      <c r="QZF245" s="4"/>
      <c r="QZG245" s="4"/>
      <c r="QZH245" s="4"/>
      <c r="QZI245" s="4"/>
      <c r="QZJ245" s="4"/>
      <c r="QZK245" s="4"/>
      <c r="QZL245" s="4"/>
      <c r="QZM245" s="4"/>
      <c r="QZN245" s="4"/>
      <c r="QZO245" s="4"/>
      <c r="QZP245" s="4"/>
      <c r="QZQ245" s="4"/>
      <c r="QZR245" s="4"/>
      <c r="QZS245" s="4"/>
      <c r="QZT245" s="4"/>
      <c r="QZU245" s="4"/>
      <c r="QZV245" s="4"/>
      <c r="QZW245" s="4"/>
      <c r="QZX245" s="4"/>
      <c r="QZY245" s="4"/>
      <c r="QZZ245" s="4"/>
      <c r="RAA245" s="4"/>
      <c r="RAB245" s="4"/>
      <c r="RAC245" s="4"/>
      <c r="RAD245" s="4"/>
      <c r="RAE245" s="4"/>
      <c r="RAF245" s="4"/>
      <c r="RAG245" s="4"/>
      <c r="RAH245" s="4"/>
      <c r="RAI245" s="4"/>
      <c r="RAJ245" s="4"/>
      <c r="RAK245" s="4"/>
      <c r="RAL245" s="4"/>
      <c r="RAM245" s="4"/>
      <c r="RAN245" s="4"/>
      <c r="RAO245" s="4"/>
      <c r="RAP245" s="4"/>
      <c r="RAQ245" s="4"/>
      <c r="RAR245" s="4"/>
      <c r="RAS245" s="4"/>
      <c r="RAT245" s="4"/>
      <c r="RAU245" s="4"/>
      <c r="RAV245" s="4"/>
      <c r="RAW245" s="4"/>
      <c r="RAX245" s="4"/>
      <c r="RAY245" s="4"/>
      <c r="RAZ245" s="4"/>
      <c r="RBA245" s="4"/>
      <c r="RBB245" s="4"/>
      <c r="RBC245" s="4"/>
      <c r="RBD245" s="4"/>
      <c r="RBE245" s="4"/>
      <c r="RBF245" s="4"/>
      <c r="RBG245" s="4"/>
      <c r="RBH245" s="4"/>
      <c r="RBI245" s="4"/>
      <c r="RBJ245" s="4"/>
      <c r="RBK245" s="4"/>
      <c r="RBL245" s="4"/>
      <c r="RBM245" s="4"/>
      <c r="RBN245" s="4"/>
      <c r="RBO245" s="4"/>
      <c r="RBP245" s="4"/>
      <c r="RBQ245" s="4"/>
      <c r="RBR245" s="4"/>
      <c r="RBS245" s="4"/>
      <c r="RBT245" s="4"/>
      <c r="RBU245" s="4"/>
      <c r="RBV245" s="4"/>
      <c r="RBW245" s="4"/>
      <c r="RBX245" s="4"/>
      <c r="RBY245" s="4"/>
      <c r="RBZ245" s="4"/>
      <c r="RCA245" s="4"/>
      <c r="RCB245" s="4"/>
      <c r="RCC245" s="4"/>
      <c r="RCD245" s="4"/>
      <c r="RCE245" s="4"/>
      <c r="RCF245" s="4"/>
      <c r="RCG245" s="4"/>
      <c r="RCH245" s="4"/>
      <c r="RCI245" s="4"/>
      <c r="RCJ245" s="4"/>
      <c r="RCK245" s="4"/>
      <c r="RCL245" s="4"/>
      <c r="RCM245" s="4"/>
      <c r="RCN245" s="4"/>
      <c r="RCO245" s="4"/>
      <c r="RCP245" s="4"/>
      <c r="RCQ245" s="4"/>
      <c r="RCR245" s="4"/>
      <c r="RCS245" s="4"/>
      <c r="RCT245" s="4"/>
      <c r="RCU245" s="4"/>
      <c r="RCV245" s="4"/>
      <c r="RCW245" s="4"/>
      <c r="RCX245" s="4"/>
      <c r="RCY245" s="4"/>
      <c r="RCZ245" s="4"/>
      <c r="RDA245" s="4"/>
      <c r="RDB245" s="4"/>
      <c r="RDC245" s="4"/>
      <c r="RDD245" s="4"/>
      <c r="RDE245" s="4"/>
      <c r="RDF245" s="4"/>
      <c r="RDG245" s="4"/>
      <c r="RDH245" s="4"/>
      <c r="RDI245" s="4"/>
      <c r="RDJ245" s="4"/>
      <c r="RDK245" s="4"/>
      <c r="RDL245" s="4"/>
      <c r="RDM245" s="4"/>
      <c r="RDN245" s="4"/>
      <c r="RDO245" s="4"/>
      <c r="RDP245" s="4"/>
      <c r="RDQ245" s="4"/>
      <c r="RDR245" s="4"/>
      <c r="RDS245" s="4"/>
      <c r="RDT245" s="4"/>
      <c r="RDU245" s="4"/>
      <c r="RDV245" s="4"/>
      <c r="RDW245" s="4"/>
      <c r="RDX245" s="4"/>
      <c r="RDY245" s="4"/>
      <c r="RDZ245" s="4"/>
      <c r="REA245" s="4"/>
      <c r="REB245" s="4"/>
      <c r="REC245" s="4"/>
      <c r="RED245" s="4"/>
      <c r="REE245" s="4"/>
      <c r="REF245" s="4"/>
      <c r="REG245" s="4"/>
      <c r="REH245" s="4"/>
      <c r="REI245" s="4"/>
      <c r="REJ245" s="4"/>
      <c r="REK245" s="4"/>
      <c r="REL245" s="4"/>
      <c r="REM245" s="4"/>
      <c r="REN245" s="4"/>
      <c r="REO245" s="4"/>
      <c r="REP245" s="4"/>
      <c r="REQ245" s="4"/>
      <c r="RER245" s="4"/>
      <c r="RES245" s="4"/>
      <c r="RET245" s="4"/>
      <c r="REU245" s="4"/>
      <c r="REV245" s="4"/>
      <c r="REW245" s="4"/>
      <c r="REX245" s="4"/>
      <c r="REY245" s="4"/>
      <c r="REZ245" s="4"/>
      <c r="RFA245" s="4"/>
      <c r="RFB245" s="4"/>
      <c r="RFC245" s="4"/>
      <c r="RFD245" s="4"/>
      <c r="RFE245" s="4"/>
      <c r="RFF245" s="4"/>
      <c r="RFG245" s="4"/>
      <c r="RFH245" s="4"/>
      <c r="RFI245" s="4"/>
      <c r="RFJ245" s="4"/>
      <c r="RFK245" s="4"/>
      <c r="RFL245" s="4"/>
      <c r="RFM245" s="4"/>
      <c r="RFN245" s="4"/>
      <c r="RFO245" s="4"/>
      <c r="RFP245" s="4"/>
      <c r="RFQ245" s="4"/>
      <c r="RFR245" s="4"/>
      <c r="RFS245" s="4"/>
      <c r="RFT245" s="4"/>
      <c r="RFU245" s="4"/>
      <c r="RFV245" s="4"/>
      <c r="RFW245" s="4"/>
      <c r="RFX245" s="4"/>
      <c r="RFY245" s="4"/>
      <c r="RFZ245" s="4"/>
      <c r="RGA245" s="4"/>
      <c r="RGB245" s="4"/>
      <c r="RGC245" s="4"/>
      <c r="RGD245" s="4"/>
      <c r="RGE245" s="4"/>
      <c r="RGF245" s="4"/>
      <c r="RGG245" s="4"/>
      <c r="RGH245" s="4"/>
      <c r="RGI245" s="4"/>
      <c r="RGJ245" s="4"/>
      <c r="RGK245" s="4"/>
      <c r="RGL245" s="4"/>
      <c r="RGM245" s="4"/>
      <c r="RGN245" s="4"/>
      <c r="RGO245" s="4"/>
      <c r="RGP245" s="4"/>
      <c r="RGQ245" s="4"/>
      <c r="RGR245" s="4"/>
      <c r="RGS245" s="4"/>
      <c r="RGT245" s="4"/>
      <c r="RGU245" s="4"/>
      <c r="RGV245" s="4"/>
      <c r="RGW245" s="4"/>
      <c r="RGX245" s="4"/>
      <c r="RGY245" s="4"/>
      <c r="RGZ245" s="4"/>
      <c r="RHA245" s="4"/>
      <c r="RHB245" s="4"/>
      <c r="RHC245" s="4"/>
      <c r="RHD245" s="4"/>
      <c r="RHE245" s="4"/>
      <c r="RHF245" s="4"/>
      <c r="RHG245" s="4"/>
      <c r="RHH245" s="4"/>
      <c r="RHI245" s="4"/>
      <c r="RHJ245" s="4"/>
      <c r="RHK245" s="4"/>
      <c r="RHL245" s="4"/>
      <c r="RHM245" s="4"/>
      <c r="RHN245" s="4"/>
      <c r="RHO245" s="4"/>
      <c r="RHP245" s="4"/>
      <c r="RHQ245" s="4"/>
      <c r="RHR245" s="4"/>
      <c r="RHS245" s="4"/>
      <c r="RHT245" s="4"/>
      <c r="RHU245" s="4"/>
      <c r="RHV245" s="4"/>
      <c r="RHW245" s="4"/>
      <c r="RHX245" s="4"/>
      <c r="RHY245" s="4"/>
      <c r="RHZ245" s="4"/>
      <c r="RIA245" s="4"/>
      <c r="RIB245" s="4"/>
      <c r="RIC245" s="4"/>
      <c r="RID245" s="4"/>
      <c r="RIE245" s="4"/>
      <c r="RIF245" s="4"/>
      <c r="RIG245" s="4"/>
      <c r="RIH245" s="4"/>
      <c r="RII245" s="4"/>
      <c r="RIJ245" s="4"/>
      <c r="RIK245" s="4"/>
      <c r="RIL245" s="4"/>
      <c r="RIM245" s="4"/>
      <c r="RIN245" s="4"/>
      <c r="RIO245" s="4"/>
      <c r="RIP245" s="4"/>
      <c r="RIQ245" s="4"/>
      <c r="RIR245" s="4"/>
      <c r="RIS245" s="4"/>
      <c r="RIT245" s="4"/>
      <c r="RIU245" s="4"/>
      <c r="RIV245" s="4"/>
      <c r="RIW245" s="4"/>
      <c r="RIX245" s="4"/>
      <c r="RIY245" s="4"/>
      <c r="RIZ245" s="4"/>
      <c r="RJA245" s="4"/>
      <c r="RJB245" s="4"/>
      <c r="RJC245" s="4"/>
      <c r="RJD245" s="4"/>
      <c r="RJE245" s="4"/>
      <c r="RJF245" s="4"/>
      <c r="RJG245" s="4"/>
      <c r="RJH245" s="4"/>
      <c r="RJI245" s="4"/>
      <c r="RJJ245" s="4"/>
      <c r="RJK245" s="4"/>
      <c r="RJL245" s="4"/>
      <c r="RJM245" s="4"/>
      <c r="RJN245" s="4"/>
      <c r="RJO245" s="4"/>
      <c r="RJP245" s="4"/>
      <c r="RJQ245" s="4"/>
      <c r="RJR245" s="4"/>
      <c r="RJS245" s="4"/>
      <c r="RJT245" s="4"/>
      <c r="RJU245" s="4"/>
      <c r="RJV245" s="4"/>
      <c r="RJW245" s="4"/>
      <c r="RJX245" s="4"/>
      <c r="RJY245" s="4"/>
      <c r="RJZ245" s="4"/>
      <c r="RKA245" s="4"/>
      <c r="RKB245" s="4"/>
      <c r="RKC245" s="4"/>
      <c r="RKD245" s="4"/>
      <c r="RKE245" s="4"/>
      <c r="RKF245" s="4"/>
      <c r="RKG245" s="4"/>
      <c r="RKH245" s="4"/>
      <c r="RKI245" s="4"/>
      <c r="RKJ245" s="4"/>
      <c r="RKK245" s="4"/>
      <c r="RKL245" s="4"/>
      <c r="RKM245" s="4"/>
      <c r="RKN245" s="4"/>
      <c r="RKO245" s="4"/>
      <c r="RKP245" s="4"/>
      <c r="RKQ245" s="4"/>
      <c r="RKR245" s="4"/>
      <c r="RKS245" s="4"/>
      <c r="RKT245" s="4"/>
      <c r="RKU245" s="4"/>
      <c r="RKV245" s="4"/>
      <c r="RKW245" s="4"/>
      <c r="RKX245" s="4"/>
      <c r="RKY245" s="4"/>
      <c r="RKZ245" s="4"/>
      <c r="RLA245" s="4"/>
      <c r="RLB245" s="4"/>
      <c r="RLC245" s="4"/>
      <c r="RLD245" s="4"/>
      <c r="RLE245" s="4"/>
      <c r="RLF245" s="4"/>
      <c r="RLG245" s="4"/>
      <c r="RLH245" s="4"/>
      <c r="RLI245" s="4"/>
      <c r="RLJ245" s="4"/>
      <c r="RLK245" s="4"/>
      <c r="RLL245" s="4"/>
      <c r="RLM245" s="4"/>
      <c r="RLN245" s="4"/>
      <c r="RLO245" s="4"/>
      <c r="RLP245" s="4"/>
      <c r="RLQ245" s="4"/>
      <c r="RLR245" s="4"/>
      <c r="RLS245" s="4"/>
      <c r="RLT245" s="4"/>
      <c r="RLU245" s="4"/>
      <c r="RLV245" s="4"/>
      <c r="RLW245" s="4"/>
      <c r="RLX245" s="4"/>
      <c r="RLY245" s="4"/>
      <c r="RLZ245" s="4"/>
      <c r="RMA245" s="4"/>
      <c r="RMB245" s="4"/>
      <c r="RMC245" s="4"/>
      <c r="RMD245" s="4"/>
      <c r="RME245" s="4"/>
      <c r="RMF245" s="4"/>
      <c r="RMG245" s="4"/>
      <c r="RMH245" s="4"/>
      <c r="RMI245" s="4"/>
      <c r="RMJ245" s="4"/>
      <c r="RMK245" s="4"/>
      <c r="RML245" s="4"/>
      <c r="RMM245" s="4"/>
      <c r="RMN245" s="4"/>
      <c r="RMO245" s="4"/>
      <c r="RMP245" s="4"/>
      <c r="RMQ245" s="4"/>
      <c r="RMR245" s="4"/>
      <c r="RMS245" s="4"/>
      <c r="RMT245" s="4"/>
      <c r="RMU245" s="4"/>
      <c r="RMV245" s="4"/>
      <c r="RMW245" s="4"/>
      <c r="RMX245" s="4"/>
      <c r="RMY245" s="4"/>
      <c r="RMZ245" s="4"/>
      <c r="RNA245" s="4"/>
      <c r="RNB245" s="4"/>
      <c r="RNC245" s="4"/>
      <c r="RND245" s="4"/>
      <c r="RNE245" s="4"/>
      <c r="RNF245" s="4"/>
      <c r="RNG245" s="4"/>
      <c r="RNH245" s="4"/>
      <c r="RNI245" s="4"/>
      <c r="RNJ245" s="4"/>
      <c r="RNK245" s="4"/>
      <c r="RNL245" s="4"/>
      <c r="RNM245" s="4"/>
      <c r="RNN245" s="4"/>
      <c r="RNO245" s="4"/>
      <c r="RNP245" s="4"/>
      <c r="RNQ245" s="4"/>
      <c r="RNR245" s="4"/>
      <c r="RNS245" s="4"/>
      <c r="RNT245" s="4"/>
      <c r="RNU245" s="4"/>
      <c r="RNV245" s="4"/>
      <c r="RNW245" s="4"/>
      <c r="RNX245" s="4"/>
      <c r="RNY245" s="4"/>
      <c r="RNZ245" s="4"/>
      <c r="ROA245" s="4"/>
      <c r="ROB245" s="4"/>
      <c r="ROC245" s="4"/>
      <c r="ROD245" s="4"/>
      <c r="ROE245" s="4"/>
      <c r="ROF245" s="4"/>
      <c r="ROG245" s="4"/>
      <c r="ROH245" s="4"/>
      <c r="ROI245" s="4"/>
      <c r="ROJ245" s="4"/>
      <c r="ROK245" s="4"/>
      <c r="ROL245" s="4"/>
      <c r="ROM245" s="4"/>
      <c r="RON245" s="4"/>
      <c r="ROO245" s="4"/>
      <c r="ROP245" s="4"/>
      <c r="ROQ245" s="4"/>
      <c r="ROR245" s="4"/>
      <c r="ROS245" s="4"/>
      <c r="ROT245" s="4"/>
      <c r="ROU245" s="4"/>
      <c r="ROV245" s="4"/>
      <c r="ROW245" s="4"/>
      <c r="ROX245" s="4"/>
      <c r="ROY245" s="4"/>
      <c r="ROZ245" s="4"/>
      <c r="RPA245" s="4"/>
      <c r="RPB245" s="4"/>
      <c r="RPC245" s="4"/>
      <c r="RPD245" s="4"/>
      <c r="RPE245" s="4"/>
      <c r="RPF245" s="4"/>
      <c r="RPG245" s="4"/>
      <c r="RPH245" s="4"/>
      <c r="RPI245" s="4"/>
      <c r="RPJ245" s="4"/>
      <c r="RPK245" s="4"/>
      <c r="RPL245" s="4"/>
      <c r="RPM245" s="4"/>
      <c r="RPN245" s="4"/>
      <c r="RPO245" s="4"/>
      <c r="RPP245" s="4"/>
      <c r="RPQ245" s="4"/>
      <c r="RPR245" s="4"/>
      <c r="RPS245" s="4"/>
      <c r="RPT245" s="4"/>
      <c r="RPU245" s="4"/>
      <c r="RPV245" s="4"/>
      <c r="RPW245" s="4"/>
      <c r="RPX245" s="4"/>
      <c r="RPY245" s="4"/>
      <c r="RPZ245" s="4"/>
      <c r="RQA245" s="4"/>
      <c r="RQB245" s="4"/>
      <c r="RQC245" s="4"/>
      <c r="RQD245" s="4"/>
      <c r="RQE245" s="4"/>
      <c r="RQF245" s="4"/>
      <c r="RQG245" s="4"/>
      <c r="RQH245" s="4"/>
      <c r="RQI245" s="4"/>
      <c r="RQJ245" s="4"/>
      <c r="RQK245" s="4"/>
      <c r="RQL245" s="4"/>
      <c r="RQM245" s="4"/>
      <c r="RQN245" s="4"/>
      <c r="RQO245" s="4"/>
      <c r="RQP245" s="4"/>
      <c r="RQQ245" s="4"/>
      <c r="RQR245" s="4"/>
      <c r="RQS245" s="4"/>
      <c r="RQT245" s="4"/>
      <c r="RQU245" s="4"/>
      <c r="RQV245" s="4"/>
      <c r="RQW245" s="4"/>
      <c r="RQX245" s="4"/>
      <c r="RQY245" s="4"/>
      <c r="RQZ245" s="4"/>
      <c r="RRA245" s="4"/>
      <c r="RRB245" s="4"/>
      <c r="RRC245" s="4"/>
      <c r="RRD245" s="4"/>
      <c r="RRE245" s="4"/>
      <c r="RRF245" s="4"/>
      <c r="RRG245" s="4"/>
      <c r="RRH245" s="4"/>
      <c r="RRI245" s="4"/>
      <c r="RRJ245" s="4"/>
      <c r="RRK245" s="4"/>
      <c r="RRL245" s="4"/>
      <c r="RRM245" s="4"/>
      <c r="RRN245" s="4"/>
      <c r="RRO245" s="4"/>
      <c r="RRP245" s="4"/>
      <c r="RRQ245" s="4"/>
      <c r="RRR245" s="4"/>
      <c r="RRS245" s="4"/>
      <c r="RRT245" s="4"/>
      <c r="RRU245" s="4"/>
      <c r="RRV245" s="4"/>
      <c r="RRW245" s="4"/>
      <c r="RRX245" s="4"/>
      <c r="RRY245" s="4"/>
      <c r="RRZ245" s="4"/>
      <c r="RSA245" s="4"/>
      <c r="RSB245" s="4"/>
      <c r="RSC245" s="4"/>
      <c r="RSD245" s="4"/>
      <c r="RSE245" s="4"/>
      <c r="RSF245" s="4"/>
      <c r="RSG245" s="4"/>
      <c r="RSH245" s="4"/>
      <c r="RSI245" s="4"/>
      <c r="RSJ245" s="4"/>
      <c r="RSK245" s="4"/>
      <c r="RSL245" s="4"/>
      <c r="RSM245" s="4"/>
      <c r="RSN245" s="4"/>
      <c r="RSO245" s="4"/>
      <c r="RSP245" s="4"/>
      <c r="RSQ245" s="4"/>
      <c r="RSR245" s="4"/>
      <c r="RSS245" s="4"/>
      <c r="RST245" s="4"/>
      <c r="RSU245" s="4"/>
      <c r="RSV245" s="4"/>
      <c r="RSW245" s="4"/>
      <c r="RSX245" s="4"/>
      <c r="RSY245" s="4"/>
      <c r="RSZ245" s="4"/>
      <c r="RTA245" s="4"/>
      <c r="RTB245" s="4"/>
      <c r="RTC245" s="4"/>
      <c r="RTD245" s="4"/>
      <c r="RTE245" s="4"/>
      <c r="RTF245" s="4"/>
      <c r="RTG245" s="4"/>
      <c r="RTH245" s="4"/>
      <c r="RTI245" s="4"/>
      <c r="RTJ245" s="4"/>
      <c r="RTK245" s="4"/>
      <c r="RTL245" s="4"/>
      <c r="RTM245" s="4"/>
      <c r="RTN245" s="4"/>
      <c r="RTO245" s="4"/>
      <c r="RTP245" s="4"/>
      <c r="RTQ245" s="4"/>
      <c r="RTR245" s="4"/>
      <c r="RTS245" s="4"/>
      <c r="RTT245" s="4"/>
      <c r="RTU245" s="4"/>
      <c r="RTV245" s="4"/>
      <c r="RTW245" s="4"/>
      <c r="RTX245" s="4"/>
      <c r="RTY245" s="4"/>
      <c r="RTZ245" s="4"/>
      <c r="RUA245" s="4"/>
      <c r="RUB245" s="4"/>
      <c r="RUC245" s="4"/>
      <c r="RUD245" s="4"/>
      <c r="RUE245" s="4"/>
      <c r="RUF245" s="4"/>
      <c r="RUG245" s="4"/>
      <c r="RUH245" s="4"/>
      <c r="RUI245" s="4"/>
      <c r="RUJ245" s="4"/>
      <c r="RUK245" s="4"/>
      <c r="RUL245" s="4"/>
      <c r="RUM245" s="4"/>
      <c r="RUN245" s="4"/>
      <c r="RUO245" s="4"/>
      <c r="RUP245" s="4"/>
      <c r="RUQ245" s="4"/>
      <c r="RUR245" s="4"/>
      <c r="RUS245" s="4"/>
      <c r="RUT245" s="4"/>
      <c r="RUU245" s="4"/>
      <c r="RUV245" s="4"/>
      <c r="RUW245" s="4"/>
      <c r="RUX245" s="4"/>
      <c r="RUY245" s="4"/>
      <c r="RUZ245" s="4"/>
      <c r="RVA245" s="4"/>
      <c r="RVB245" s="4"/>
      <c r="RVC245" s="4"/>
      <c r="RVD245" s="4"/>
      <c r="RVE245" s="4"/>
      <c r="RVF245" s="4"/>
      <c r="RVG245" s="4"/>
      <c r="RVH245" s="4"/>
      <c r="RVI245" s="4"/>
      <c r="RVJ245" s="4"/>
      <c r="RVK245" s="4"/>
      <c r="RVL245" s="4"/>
      <c r="RVM245" s="4"/>
      <c r="RVN245" s="4"/>
      <c r="RVO245" s="4"/>
      <c r="RVP245" s="4"/>
      <c r="RVQ245" s="4"/>
      <c r="RVR245" s="4"/>
      <c r="RVS245" s="4"/>
      <c r="RVT245" s="4"/>
      <c r="RVU245" s="4"/>
      <c r="RVV245" s="4"/>
      <c r="RVW245" s="4"/>
      <c r="RVX245" s="4"/>
      <c r="RVY245" s="4"/>
      <c r="RVZ245" s="4"/>
      <c r="RWA245" s="4"/>
      <c r="RWB245" s="4"/>
      <c r="RWC245" s="4"/>
      <c r="RWD245" s="4"/>
      <c r="RWE245" s="4"/>
      <c r="RWF245" s="4"/>
      <c r="RWG245" s="4"/>
      <c r="RWH245" s="4"/>
      <c r="RWI245" s="4"/>
      <c r="RWJ245" s="4"/>
      <c r="RWK245" s="4"/>
      <c r="RWL245" s="4"/>
      <c r="RWM245" s="4"/>
      <c r="RWN245" s="4"/>
      <c r="RWO245" s="4"/>
      <c r="RWP245" s="4"/>
      <c r="RWQ245" s="4"/>
      <c r="RWR245" s="4"/>
      <c r="RWS245" s="4"/>
      <c r="RWT245" s="4"/>
      <c r="RWU245" s="4"/>
      <c r="RWV245" s="4"/>
      <c r="RWW245" s="4"/>
      <c r="RWX245" s="4"/>
      <c r="RWY245" s="4"/>
      <c r="RWZ245" s="4"/>
      <c r="RXA245" s="4"/>
      <c r="RXB245" s="4"/>
      <c r="RXC245" s="4"/>
      <c r="RXD245" s="4"/>
      <c r="RXE245" s="4"/>
      <c r="RXF245" s="4"/>
      <c r="RXG245" s="4"/>
      <c r="RXH245" s="4"/>
      <c r="RXI245" s="4"/>
      <c r="RXJ245" s="4"/>
      <c r="RXK245" s="4"/>
      <c r="RXL245" s="4"/>
      <c r="RXM245" s="4"/>
      <c r="RXN245" s="4"/>
      <c r="RXO245" s="4"/>
      <c r="RXP245" s="4"/>
      <c r="RXQ245" s="4"/>
      <c r="RXR245" s="4"/>
      <c r="RXS245" s="4"/>
      <c r="RXT245" s="4"/>
      <c r="RXU245" s="4"/>
      <c r="RXV245" s="4"/>
      <c r="RXW245" s="4"/>
      <c r="RXX245" s="4"/>
      <c r="RXY245" s="4"/>
      <c r="RXZ245" s="4"/>
      <c r="RYA245" s="4"/>
      <c r="RYB245" s="4"/>
      <c r="RYC245" s="4"/>
      <c r="RYD245" s="4"/>
      <c r="RYE245" s="4"/>
      <c r="RYF245" s="4"/>
      <c r="RYG245" s="4"/>
      <c r="RYH245" s="4"/>
      <c r="RYI245" s="4"/>
      <c r="RYJ245" s="4"/>
      <c r="RYK245" s="4"/>
      <c r="RYL245" s="4"/>
      <c r="RYM245" s="4"/>
      <c r="RYN245" s="4"/>
      <c r="RYO245" s="4"/>
      <c r="RYP245" s="4"/>
      <c r="RYQ245" s="4"/>
      <c r="RYR245" s="4"/>
      <c r="RYS245" s="4"/>
      <c r="RYT245" s="4"/>
      <c r="RYU245" s="4"/>
      <c r="RYV245" s="4"/>
      <c r="RYW245" s="4"/>
      <c r="RYX245" s="4"/>
      <c r="RYY245" s="4"/>
      <c r="RYZ245" s="4"/>
      <c r="RZA245" s="4"/>
      <c r="RZB245" s="4"/>
      <c r="RZC245" s="4"/>
      <c r="RZD245" s="4"/>
      <c r="RZE245" s="4"/>
      <c r="RZF245" s="4"/>
      <c r="RZG245" s="4"/>
      <c r="RZH245" s="4"/>
      <c r="RZI245" s="4"/>
      <c r="RZJ245" s="4"/>
      <c r="RZK245" s="4"/>
      <c r="RZL245" s="4"/>
      <c r="RZM245" s="4"/>
      <c r="RZN245" s="4"/>
      <c r="RZO245" s="4"/>
      <c r="RZP245" s="4"/>
      <c r="RZQ245" s="4"/>
      <c r="RZR245" s="4"/>
      <c r="RZS245" s="4"/>
      <c r="RZT245" s="4"/>
      <c r="RZU245" s="4"/>
      <c r="RZV245" s="4"/>
      <c r="RZW245" s="4"/>
      <c r="RZX245" s="4"/>
      <c r="RZY245" s="4"/>
      <c r="RZZ245" s="4"/>
      <c r="SAA245" s="4"/>
      <c r="SAB245" s="4"/>
      <c r="SAC245" s="4"/>
      <c r="SAD245" s="4"/>
      <c r="SAE245" s="4"/>
      <c r="SAF245" s="4"/>
      <c r="SAG245" s="4"/>
      <c r="SAH245" s="4"/>
      <c r="SAI245" s="4"/>
      <c r="SAJ245" s="4"/>
      <c r="SAK245" s="4"/>
      <c r="SAL245" s="4"/>
      <c r="SAM245" s="4"/>
      <c r="SAN245" s="4"/>
      <c r="SAO245" s="4"/>
      <c r="SAP245" s="4"/>
      <c r="SAQ245" s="4"/>
      <c r="SAR245" s="4"/>
      <c r="SAS245" s="4"/>
      <c r="SAT245" s="4"/>
      <c r="SAU245" s="4"/>
      <c r="SAV245" s="4"/>
      <c r="SAW245" s="4"/>
      <c r="SAX245" s="4"/>
      <c r="SAY245" s="4"/>
      <c r="SAZ245" s="4"/>
      <c r="SBA245" s="4"/>
      <c r="SBB245" s="4"/>
      <c r="SBC245" s="4"/>
      <c r="SBD245" s="4"/>
      <c r="SBE245" s="4"/>
      <c r="SBF245" s="4"/>
      <c r="SBG245" s="4"/>
      <c r="SBH245" s="4"/>
      <c r="SBI245" s="4"/>
      <c r="SBJ245" s="4"/>
      <c r="SBK245" s="4"/>
      <c r="SBL245" s="4"/>
      <c r="SBM245" s="4"/>
      <c r="SBN245" s="4"/>
      <c r="SBO245" s="4"/>
      <c r="SBP245" s="4"/>
      <c r="SBQ245" s="4"/>
      <c r="SBR245" s="4"/>
      <c r="SBS245" s="4"/>
      <c r="SBT245" s="4"/>
      <c r="SBU245" s="4"/>
      <c r="SBV245" s="4"/>
      <c r="SBW245" s="4"/>
      <c r="SBX245" s="4"/>
      <c r="SBY245" s="4"/>
      <c r="SBZ245" s="4"/>
      <c r="SCA245" s="4"/>
      <c r="SCB245" s="4"/>
      <c r="SCC245" s="4"/>
      <c r="SCD245" s="4"/>
      <c r="SCE245" s="4"/>
      <c r="SCF245" s="4"/>
      <c r="SCG245" s="4"/>
      <c r="SCH245" s="4"/>
      <c r="SCI245" s="4"/>
      <c r="SCJ245" s="4"/>
      <c r="SCK245" s="4"/>
      <c r="SCL245" s="4"/>
      <c r="SCM245" s="4"/>
      <c r="SCN245" s="4"/>
      <c r="SCO245" s="4"/>
      <c r="SCP245" s="4"/>
      <c r="SCQ245" s="4"/>
      <c r="SCR245" s="4"/>
      <c r="SCS245" s="4"/>
      <c r="SCT245" s="4"/>
      <c r="SCU245" s="4"/>
      <c r="SCV245" s="4"/>
      <c r="SCW245" s="4"/>
      <c r="SCX245" s="4"/>
      <c r="SCY245" s="4"/>
      <c r="SCZ245" s="4"/>
      <c r="SDA245" s="4"/>
      <c r="SDB245" s="4"/>
      <c r="SDC245" s="4"/>
      <c r="SDD245" s="4"/>
      <c r="SDE245" s="4"/>
      <c r="SDF245" s="4"/>
      <c r="SDG245" s="4"/>
      <c r="SDH245" s="4"/>
      <c r="SDI245" s="4"/>
      <c r="SDJ245" s="4"/>
      <c r="SDK245" s="4"/>
      <c r="SDL245" s="4"/>
      <c r="SDM245" s="4"/>
      <c r="SDN245" s="4"/>
      <c r="SDO245" s="4"/>
      <c r="SDP245" s="4"/>
      <c r="SDQ245" s="4"/>
      <c r="SDR245" s="4"/>
      <c r="SDS245" s="4"/>
      <c r="SDT245" s="4"/>
      <c r="SDU245" s="4"/>
      <c r="SDV245" s="4"/>
      <c r="SDW245" s="4"/>
      <c r="SDX245" s="4"/>
      <c r="SDY245" s="4"/>
      <c r="SDZ245" s="4"/>
      <c r="SEA245" s="4"/>
      <c r="SEB245" s="4"/>
      <c r="SEC245" s="4"/>
      <c r="SED245" s="4"/>
      <c r="SEE245" s="4"/>
      <c r="SEF245" s="4"/>
      <c r="SEG245" s="4"/>
      <c r="SEH245" s="4"/>
      <c r="SEI245" s="4"/>
      <c r="SEJ245" s="4"/>
      <c r="SEK245" s="4"/>
      <c r="SEL245" s="4"/>
      <c r="SEM245" s="4"/>
      <c r="SEN245" s="4"/>
      <c r="SEO245" s="4"/>
      <c r="SEP245" s="4"/>
      <c r="SEQ245" s="4"/>
      <c r="SER245" s="4"/>
      <c r="SES245" s="4"/>
      <c r="SET245" s="4"/>
      <c r="SEU245" s="4"/>
      <c r="SEV245" s="4"/>
      <c r="SEW245" s="4"/>
      <c r="SEX245" s="4"/>
      <c r="SEY245" s="4"/>
      <c r="SEZ245" s="4"/>
      <c r="SFA245" s="4"/>
      <c r="SFB245" s="4"/>
      <c r="SFC245" s="4"/>
      <c r="SFD245" s="4"/>
      <c r="SFE245" s="4"/>
      <c r="SFF245" s="4"/>
      <c r="SFG245" s="4"/>
      <c r="SFH245" s="4"/>
      <c r="SFI245" s="4"/>
      <c r="SFJ245" s="4"/>
      <c r="SFK245" s="4"/>
      <c r="SFL245" s="4"/>
      <c r="SFM245" s="4"/>
      <c r="SFN245" s="4"/>
      <c r="SFO245" s="4"/>
      <c r="SFP245" s="4"/>
      <c r="SFQ245" s="4"/>
      <c r="SFR245" s="4"/>
      <c r="SFS245" s="4"/>
      <c r="SFT245" s="4"/>
      <c r="SFU245" s="4"/>
      <c r="SFV245" s="4"/>
      <c r="SFW245" s="4"/>
      <c r="SFX245" s="4"/>
      <c r="SFY245" s="4"/>
      <c r="SFZ245" s="4"/>
      <c r="SGA245" s="4"/>
      <c r="SGB245" s="4"/>
      <c r="SGC245" s="4"/>
      <c r="SGD245" s="4"/>
      <c r="SGE245" s="4"/>
      <c r="SGF245" s="4"/>
      <c r="SGG245" s="4"/>
      <c r="SGH245" s="4"/>
      <c r="SGI245" s="4"/>
      <c r="SGJ245" s="4"/>
      <c r="SGK245" s="4"/>
      <c r="SGL245" s="4"/>
      <c r="SGM245" s="4"/>
      <c r="SGN245" s="4"/>
      <c r="SGO245" s="4"/>
      <c r="SGP245" s="4"/>
      <c r="SGQ245" s="4"/>
      <c r="SGR245" s="4"/>
      <c r="SGS245" s="4"/>
      <c r="SGT245" s="4"/>
      <c r="SGU245" s="4"/>
      <c r="SGV245" s="4"/>
      <c r="SGW245" s="4"/>
      <c r="SGX245" s="4"/>
      <c r="SGY245" s="4"/>
      <c r="SGZ245" s="4"/>
      <c r="SHA245" s="4"/>
      <c r="SHB245" s="4"/>
      <c r="SHC245" s="4"/>
      <c r="SHD245" s="4"/>
      <c r="SHE245" s="4"/>
      <c r="SHF245" s="4"/>
      <c r="SHG245" s="4"/>
      <c r="SHH245" s="4"/>
      <c r="SHI245" s="4"/>
      <c r="SHJ245" s="4"/>
      <c r="SHK245" s="4"/>
      <c r="SHL245" s="4"/>
      <c r="SHM245" s="4"/>
      <c r="SHN245" s="4"/>
      <c r="SHO245" s="4"/>
      <c r="SHP245" s="4"/>
      <c r="SHQ245" s="4"/>
      <c r="SHR245" s="4"/>
      <c r="SHS245" s="4"/>
      <c r="SHT245" s="4"/>
      <c r="SHU245" s="4"/>
      <c r="SHV245" s="4"/>
      <c r="SHW245" s="4"/>
      <c r="SHX245" s="4"/>
      <c r="SHY245" s="4"/>
      <c r="SHZ245" s="4"/>
      <c r="SIA245" s="4"/>
      <c r="SIB245" s="4"/>
      <c r="SIC245" s="4"/>
      <c r="SID245" s="4"/>
      <c r="SIE245" s="4"/>
      <c r="SIF245" s="4"/>
      <c r="SIG245" s="4"/>
      <c r="SIH245" s="4"/>
      <c r="SII245" s="4"/>
      <c r="SIJ245" s="4"/>
      <c r="SIK245" s="4"/>
      <c r="SIL245" s="4"/>
      <c r="SIM245" s="4"/>
      <c r="SIN245" s="4"/>
      <c r="SIO245" s="4"/>
      <c r="SIP245" s="4"/>
      <c r="SIQ245" s="4"/>
      <c r="SIR245" s="4"/>
      <c r="SIS245" s="4"/>
      <c r="SIT245" s="4"/>
      <c r="SIU245" s="4"/>
      <c r="SIV245" s="4"/>
      <c r="SIW245" s="4"/>
      <c r="SIX245" s="4"/>
      <c r="SIY245" s="4"/>
      <c r="SIZ245" s="4"/>
      <c r="SJA245" s="4"/>
      <c r="SJB245" s="4"/>
      <c r="SJC245" s="4"/>
      <c r="SJD245" s="4"/>
      <c r="SJE245" s="4"/>
      <c r="SJF245" s="4"/>
      <c r="SJG245" s="4"/>
      <c r="SJH245" s="4"/>
      <c r="SJI245" s="4"/>
      <c r="SJJ245" s="4"/>
      <c r="SJK245" s="4"/>
      <c r="SJL245" s="4"/>
      <c r="SJM245" s="4"/>
      <c r="SJN245" s="4"/>
      <c r="SJO245" s="4"/>
      <c r="SJP245" s="4"/>
      <c r="SJQ245" s="4"/>
      <c r="SJR245" s="4"/>
      <c r="SJS245" s="4"/>
      <c r="SJT245" s="4"/>
      <c r="SJU245" s="4"/>
      <c r="SJV245" s="4"/>
      <c r="SJW245" s="4"/>
      <c r="SJX245" s="4"/>
      <c r="SJY245" s="4"/>
      <c r="SJZ245" s="4"/>
      <c r="SKA245" s="4"/>
      <c r="SKB245" s="4"/>
      <c r="SKC245" s="4"/>
      <c r="SKD245" s="4"/>
      <c r="SKE245" s="4"/>
      <c r="SKF245" s="4"/>
      <c r="SKG245" s="4"/>
      <c r="SKH245" s="4"/>
      <c r="SKI245" s="4"/>
      <c r="SKJ245" s="4"/>
      <c r="SKK245" s="4"/>
      <c r="SKL245" s="4"/>
      <c r="SKM245" s="4"/>
      <c r="SKN245" s="4"/>
      <c r="SKO245" s="4"/>
      <c r="SKP245" s="4"/>
      <c r="SKQ245" s="4"/>
      <c r="SKR245" s="4"/>
      <c r="SKS245" s="4"/>
      <c r="SKT245" s="4"/>
      <c r="SKU245" s="4"/>
      <c r="SKV245" s="4"/>
      <c r="SKW245" s="4"/>
      <c r="SKX245" s="4"/>
      <c r="SKY245" s="4"/>
      <c r="SKZ245" s="4"/>
      <c r="SLA245" s="4"/>
      <c r="SLB245" s="4"/>
      <c r="SLC245" s="4"/>
      <c r="SLD245" s="4"/>
      <c r="SLE245" s="4"/>
      <c r="SLF245" s="4"/>
      <c r="SLG245" s="4"/>
      <c r="SLH245" s="4"/>
      <c r="SLI245" s="4"/>
      <c r="SLJ245" s="4"/>
      <c r="SLK245" s="4"/>
      <c r="SLL245" s="4"/>
      <c r="SLM245" s="4"/>
      <c r="SLN245" s="4"/>
      <c r="SLO245" s="4"/>
      <c r="SLP245" s="4"/>
      <c r="SLQ245" s="4"/>
      <c r="SLR245" s="4"/>
      <c r="SLS245" s="4"/>
      <c r="SLT245" s="4"/>
      <c r="SLU245" s="4"/>
      <c r="SLV245" s="4"/>
      <c r="SLW245" s="4"/>
      <c r="SLX245" s="4"/>
      <c r="SLY245" s="4"/>
      <c r="SLZ245" s="4"/>
      <c r="SMA245" s="4"/>
      <c r="SMB245" s="4"/>
      <c r="SMC245" s="4"/>
      <c r="SMD245" s="4"/>
      <c r="SME245" s="4"/>
      <c r="SMF245" s="4"/>
      <c r="SMG245" s="4"/>
      <c r="SMH245" s="4"/>
      <c r="SMI245" s="4"/>
      <c r="SMJ245" s="4"/>
      <c r="SMK245" s="4"/>
      <c r="SML245" s="4"/>
      <c r="SMM245" s="4"/>
      <c r="SMN245" s="4"/>
      <c r="SMO245" s="4"/>
      <c r="SMP245" s="4"/>
      <c r="SMQ245" s="4"/>
      <c r="SMR245" s="4"/>
      <c r="SMS245" s="4"/>
      <c r="SMT245" s="4"/>
      <c r="SMU245" s="4"/>
      <c r="SMV245" s="4"/>
      <c r="SMW245" s="4"/>
      <c r="SMX245" s="4"/>
      <c r="SMY245" s="4"/>
      <c r="SMZ245" s="4"/>
      <c r="SNA245" s="4"/>
      <c r="SNB245" s="4"/>
      <c r="SNC245" s="4"/>
      <c r="SND245" s="4"/>
      <c r="SNE245" s="4"/>
      <c r="SNF245" s="4"/>
      <c r="SNG245" s="4"/>
      <c r="SNH245" s="4"/>
      <c r="SNI245" s="4"/>
      <c r="SNJ245" s="4"/>
      <c r="SNK245" s="4"/>
      <c r="SNL245" s="4"/>
      <c r="SNM245" s="4"/>
      <c r="SNN245" s="4"/>
      <c r="SNO245" s="4"/>
      <c r="SNP245" s="4"/>
      <c r="SNQ245" s="4"/>
      <c r="SNR245" s="4"/>
      <c r="SNS245" s="4"/>
      <c r="SNT245" s="4"/>
      <c r="SNU245" s="4"/>
      <c r="SNV245" s="4"/>
      <c r="SNW245" s="4"/>
      <c r="SNX245" s="4"/>
      <c r="SNY245" s="4"/>
      <c r="SNZ245" s="4"/>
      <c r="SOA245" s="4"/>
      <c r="SOB245" s="4"/>
      <c r="SOC245" s="4"/>
      <c r="SOD245" s="4"/>
      <c r="SOE245" s="4"/>
      <c r="SOF245" s="4"/>
      <c r="SOG245" s="4"/>
      <c r="SOH245" s="4"/>
      <c r="SOI245" s="4"/>
      <c r="SOJ245" s="4"/>
      <c r="SOK245" s="4"/>
      <c r="SOL245" s="4"/>
      <c r="SOM245" s="4"/>
      <c r="SON245" s="4"/>
      <c r="SOO245" s="4"/>
      <c r="SOP245" s="4"/>
      <c r="SOQ245" s="4"/>
      <c r="SOR245" s="4"/>
      <c r="SOS245" s="4"/>
      <c r="SOT245" s="4"/>
      <c r="SOU245" s="4"/>
      <c r="SOV245" s="4"/>
      <c r="SOW245" s="4"/>
      <c r="SOX245" s="4"/>
      <c r="SOY245" s="4"/>
      <c r="SOZ245" s="4"/>
      <c r="SPA245" s="4"/>
      <c r="SPB245" s="4"/>
      <c r="SPC245" s="4"/>
      <c r="SPD245" s="4"/>
      <c r="SPE245" s="4"/>
      <c r="SPF245" s="4"/>
      <c r="SPG245" s="4"/>
      <c r="SPH245" s="4"/>
      <c r="SPI245" s="4"/>
      <c r="SPJ245" s="4"/>
      <c r="SPK245" s="4"/>
      <c r="SPL245" s="4"/>
      <c r="SPM245" s="4"/>
      <c r="SPN245" s="4"/>
      <c r="SPO245" s="4"/>
      <c r="SPP245" s="4"/>
      <c r="SPQ245" s="4"/>
      <c r="SPR245" s="4"/>
      <c r="SPS245" s="4"/>
      <c r="SPT245" s="4"/>
      <c r="SPU245" s="4"/>
      <c r="SPV245" s="4"/>
      <c r="SPW245" s="4"/>
      <c r="SPX245" s="4"/>
      <c r="SPY245" s="4"/>
      <c r="SPZ245" s="4"/>
      <c r="SQA245" s="4"/>
      <c r="SQB245" s="4"/>
      <c r="SQC245" s="4"/>
      <c r="SQD245" s="4"/>
      <c r="SQE245" s="4"/>
      <c r="SQF245" s="4"/>
      <c r="SQG245" s="4"/>
      <c r="SQH245" s="4"/>
      <c r="SQI245" s="4"/>
      <c r="SQJ245" s="4"/>
      <c r="SQK245" s="4"/>
      <c r="SQL245" s="4"/>
      <c r="SQM245" s="4"/>
      <c r="SQN245" s="4"/>
      <c r="SQO245" s="4"/>
      <c r="SQP245" s="4"/>
      <c r="SQQ245" s="4"/>
      <c r="SQR245" s="4"/>
      <c r="SQS245" s="4"/>
      <c r="SQT245" s="4"/>
      <c r="SQU245" s="4"/>
      <c r="SQV245" s="4"/>
      <c r="SQW245" s="4"/>
      <c r="SQX245" s="4"/>
      <c r="SQY245" s="4"/>
      <c r="SQZ245" s="4"/>
      <c r="SRA245" s="4"/>
      <c r="SRB245" s="4"/>
      <c r="SRC245" s="4"/>
      <c r="SRD245" s="4"/>
      <c r="SRE245" s="4"/>
      <c r="SRF245" s="4"/>
      <c r="SRG245" s="4"/>
      <c r="SRH245" s="4"/>
      <c r="SRI245" s="4"/>
      <c r="SRJ245" s="4"/>
      <c r="SRK245" s="4"/>
      <c r="SRL245" s="4"/>
      <c r="SRM245" s="4"/>
      <c r="SRN245" s="4"/>
      <c r="SRO245" s="4"/>
      <c r="SRP245" s="4"/>
      <c r="SRQ245" s="4"/>
      <c r="SRR245" s="4"/>
      <c r="SRS245" s="4"/>
      <c r="SRT245" s="4"/>
      <c r="SRU245" s="4"/>
      <c r="SRV245" s="4"/>
      <c r="SRW245" s="4"/>
      <c r="SRX245" s="4"/>
      <c r="SRY245" s="4"/>
      <c r="SRZ245" s="4"/>
      <c r="SSA245" s="4"/>
      <c r="SSB245" s="4"/>
      <c r="SSC245" s="4"/>
      <c r="SSD245" s="4"/>
      <c r="SSE245" s="4"/>
      <c r="SSF245" s="4"/>
      <c r="SSG245" s="4"/>
      <c r="SSH245" s="4"/>
      <c r="SSI245" s="4"/>
      <c r="SSJ245" s="4"/>
      <c r="SSK245" s="4"/>
      <c r="SSL245" s="4"/>
      <c r="SSM245" s="4"/>
      <c r="SSN245" s="4"/>
      <c r="SSO245" s="4"/>
      <c r="SSP245" s="4"/>
      <c r="SSQ245" s="4"/>
      <c r="SSR245" s="4"/>
      <c r="SSS245" s="4"/>
      <c r="SST245" s="4"/>
      <c r="SSU245" s="4"/>
      <c r="SSV245" s="4"/>
      <c r="SSW245" s="4"/>
      <c r="SSX245" s="4"/>
      <c r="SSY245" s="4"/>
      <c r="SSZ245" s="4"/>
      <c r="STA245" s="4"/>
      <c r="STB245" s="4"/>
      <c r="STC245" s="4"/>
      <c r="STD245" s="4"/>
      <c r="STE245" s="4"/>
      <c r="STF245" s="4"/>
      <c r="STG245" s="4"/>
      <c r="STH245" s="4"/>
      <c r="STI245" s="4"/>
      <c r="STJ245" s="4"/>
      <c r="STK245" s="4"/>
      <c r="STL245" s="4"/>
      <c r="STM245" s="4"/>
      <c r="STN245" s="4"/>
      <c r="STO245" s="4"/>
      <c r="STP245" s="4"/>
      <c r="STQ245" s="4"/>
      <c r="STR245" s="4"/>
      <c r="STS245" s="4"/>
      <c r="STT245" s="4"/>
      <c r="STU245" s="4"/>
      <c r="STV245" s="4"/>
      <c r="STW245" s="4"/>
      <c r="STX245" s="4"/>
      <c r="STY245" s="4"/>
      <c r="STZ245" s="4"/>
      <c r="SUA245" s="4"/>
      <c r="SUB245" s="4"/>
      <c r="SUC245" s="4"/>
      <c r="SUD245" s="4"/>
      <c r="SUE245" s="4"/>
      <c r="SUF245" s="4"/>
      <c r="SUG245" s="4"/>
      <c r="SUH245" s="4"/>
      <c r="SUI245" s="4"/>
      <c r="SUJ245" s="4"/>
      <c r="SUK245" s="4"/>
      <c r="SUL245" s="4"/>
      <c r="SUM245" s="4"/>
      <c r="SUN245" s="4"/>
      <c r="SUO245" s="4"/>
      <c r="SUP245" s="4"/>
      <c r="SUQ245" s="4"/>
      <c r="SUR245" s="4"/>
      <c r="SUS245" s="4"/>
      <c r="SUT245" s="4"/>
      <c r="SUU245" s="4"/>
      <c r="SUV245" s="4"/>
      <c r="SUW245" s="4"/>
      <c r="SUX245" s="4"/>
      <c r="SUY245" s="4"/>
      <c r="SUZ245" s="4"/>
      <c r="SVA245" s="4"/>
      <c r="SVB245" s="4"/>
      <c r="SVC245" s="4"/>
      <c r="SVD245" s="4"/>
      <c r="SVE245" s="4"/>
      <c r="SVF245" s="4"/>
      <c r="SVG245" s="4"/>
      <c r="SVH245" s="4"/>
      <c r="SVI245" s="4"/>
      <c r="SVJ245" s="4"/>
      <c r="SVK245" s="4"/>
      <c r="SVL245" s="4"/>
      <c r="SVM245" s="4"/>
      <c r="SVN245" s="4"/>
      <c r="SVO245" s="4"/>
      <c r="SVP245" s="4"/>
      <c r="SVQ245" s="4"/>
      <c r="SVR245" s="4"/>
      <c r="SVS245" s="4"/>
      <c r="SVT245" s="4"/>
      <c r="SVU245" s="4"/>
      <c r="SVV245" s="4"/>
      <c r="SVW245" s="4"/>
      <c r="SVX245" s="4"/>
      <c r="SVY245" s="4"/>
      <c r="SVZ245" s="4"/>
      <c r="SWA245" s="4"/>
      <c r="SWB245" s="4"/>
      <c r="SWC245" s="4"/>
      <c r="SWD245" s="4"/>
      <c r="SWE245" s="4"/>
      <c r="SWF245" s="4"/>
      <c r="SWG245" s="4"/>
      <c r="SWH245" s="4"/>
      <c r="SWI245" s="4"/>
      <c r="SWJ245" s="4"/>
      <c r="SWK245" s="4"/>
      <c r="SWL245" s="4"/>
      <c r="SWM245" s="4"/>
      <c r="SWN245" s="4"/>
      <c r="SWO245" s="4"/>
      <c r="SWP245" s="4"/>
      <c r="SWQ245" s="4"/>
      <c r="SWR245" s="4"/>
      <c r="SWS245" s="4"/>
      <c r="SWT245" s="4"/>
      <c r="SWU245" s="4"/>
      <c r="SWV245" s="4"/>
      <c r="SWW245" s="4"/>
      <c r="SWX245" s="4"/>
      <c r="SWY245" s="4"/>
      <c r="SWZ245" s="4"/>
      <c r="SXA245" s="4"/>
      <c r="SXB245" s="4"/>
      <c r="SXC245" s="4"/>
      <c r="SXD245" s="4"/>
      <c r="SXE245" s="4"/>
      <c r="SXF245" s="4"/>
      <c r="SXG245" s="4"/>
      <c r="SXH245" s="4"/>
      <c r="SXI245" s="4"/>
      <c r="SXJ245" s="4"/>
      <c r="SXK245" s="4"/>
      <c r="SXL245" s="4"/>
      <c r="SXM245" s="4"/>
      <c r="SXN245" s="4"/>
      <c r="SXO245" s="4"/>
      <c r="SXP245" s="4"/>
      <c r="SXQ245" s="4"/>
      <c r="SXR245" s="4"/>
      <c r="SXS245" s="4"/>
      <c r="SXT245" s="4"/>
      <c r="SXU245" s="4"/>
      <c r="SXV245" s="4"/>
      <c r="SXW245" s="4"/>
      <c r="SXX245" s="4"/>
      <c r="SXY245" s="4"/>
      <c r="SXZ245" s="4"/>
      <c r="SYA245" s="4"/>
      <c r="SYB245" s="4"/>
      <c r="SYC245" s="4"/>
      <c r="SYD245" s="4"/>
      <c r="SYE245" s="4"/>
      <c r="SYF245" s="4"/>
      <c r="SYG245" s="4"/>
      <c r="SYH245" s="4"/>
      <c r="SYI245" s="4"/>
      <c r="SYJ245" s="4"/>
      <c r="SYK245" s="4"/>
      <c r="SYL245" s="4"/>
      <c r="SYM245" s="4"/>
      <c r="SYN245" s="4"/>
      <c r="SYO245" s="4"/>
      <c r="SYP245" s="4"/>
      <c r="SYQ245" s="4"/>
      <c r="SYR245" s="4"/>
      <c r="SYS245" s="4"/>
      <c r="SYT245" s="4"/>
      <c r="SYU245" s="4"/>
      <c r="SYV245" s="4"/>
      <c r="SYW245" s="4"/>
      <c r="SYX245" s="4"/>
      <c r="SYY245" s="4"/>
      <c r="SYZ245" s="4"/>
      <c r="SZA245" s="4"/>
      <c r="SZB245" s="4"/>
      <c r="SZC245" s="4"/>
      <c r="SZD245" s="4"/>
      <c r="SZE245" s="4"/>
      <c r="SZF245" s="4"/>
      <c r="SZG245" s="4"/>
      <c r="SZH245" s="4"/>
      <c r="SZI245" s="4"/>
      <c r="SZJ245" s="4"/>
      <c r="SZK245" s="4"/>
      <c r="SZL245" s="4"/>
      <c r="SZM245" s="4"/>
      <c r="SZN245" s="4"/>
      <c r="SZO245" s="4"/>
      <c r="SZP245" s="4"/>
      <c r="SZQ245" s="4"/>
      <c r="SZR245" s="4"/>
      <c r="SZS245" s="4"/>
      <c r="SZT245" s="4"/>
      <c r="SZU245" s="4"/>
      <c r="SZV245" s="4"/>
      <c r="SZW245" s="4"/>
      <c r="SZX245" s="4"/>
      <c r="SZY245" s="4"/>
      <c r="SZZ245" s="4"/>
      <c r="TAA245" s="4"/>
      <c r="TAB245" s="4"/>
      <c r="TAC245" s="4"/>
      <c r="TAD245" s="4"/>
      <c r="TAE245" s="4"/>
      <c r="TAF245" s="4"/>
      <c r="TAG245" s="4"/>
      <c r="TAH245" s="4"/>
      <c r="TAI245" s="4"/>
      <c r="TAJ245" s="4"/>
      <c r="TAK245" s="4"/>
      <c r="TAL245" s="4"/>
      <c r="TAM245" s="4"/>
      <c r="TAN245" s="4"/>
      <c r="TAO245" s="4"/>
      <c r="TAP245" s="4"/>
      <c r="TAQ245" s="4"/>
      <c r="TAR245" s="4"/>
      <c r="TAS245" s="4"/>
      <c r="TAT245" s="4"/>
      <c r="TAU245" s="4"/>
      <c r="TAV245" s="4"/>
      <c r="TAW245" s="4"/>
      <c r="TAX245" s="4"/>
      <c r="TAY245" s="4"/>
      <c r="TAZ245" s="4"/>
      <c r="TBA245" s="4"/>
      <c r="TBB245" s="4"/>
      <c r="TBC245" s="4"/>
      <c r="TBD245" s="4"/>
      <c r="TBE245" s="4"/>
      <c r="TBF245" s="4"/>
      <c r="TBG245" s="4"/>
      <c r="TBH245" s="4"/>
      <c r="TBI245" s="4"/>
      <c r="TBJ245" s="4"/>
      <c r="TBK245" s="4"/>
      <c r="TBL245" s="4"/>
      <c r="TBM245" s="4"/>
      <c r="TBN245" s="4"/>
      <c r="TBO245" s="4"/>
      <c r="TBP245" s="4"/>
      <c r="TBQ245" s="4"/>
      <c r="TBR245" s="4"/>
      <c r="TBS245" s="4"/>
      <c r="TBT245" s="4"/>
      <c r="TBU245" s="4"/>
      <c r="TBV245" s="4"/>
      <c r="TBW245" s="4"/>
      <c r="TBX245" s="4"/>
      <c r="TBY245" s="4"/>
      <c r="TBZ245" s="4"/>
      <c r="TCA245" s="4"/>
      <c r="TCB245" s="4"/>
      <c r="TCC245" s="4"/>
      <c r="TCD245" s="4"/>
      <c r="TCE245" s="4"/>
      <c r="TCF245" s="4"/>
      <c r="TCG245" s="4"/>
      <c r="TCH245" s="4"/>
      <c r="TCI245" s="4"/>
      <c r="TCJ245" s="4"/>
      <c r="TCK245" s="4"/>
      <c r="TCL245" s="4"/>
      <c r="TCM245" s="4"/>
      <c r="TCN245" s="4"/>
      <c r="TCO245" s="4"/>
      <c r="TCP245" s="4"/>
      <c r="TCQ245" s="4"/>
      <c r="TCR245" s="4"/>
      <c r="TCS245" s="4"/>
      <c r="TCT245" s="4"/>
      <c r="TCU245" s="4"/>
      <c r="TCV245" s="4"/>
      <c r="TCW245" s="4"/>
      <c r="TCX245" s="4"/>
      <c r="TCY245" s="4"/>
      <c r="TCZ245" s="4"/>
      <c r="TDA245" s="4"/>
      <c r="TDB245" s="4"/>
      <c r="TDC245" s="4"/>
      <c r="TDD245" s="4"/>
      <c r="TDE245" s="4"/>
      <c r="TDF245" s="4"/>
      <c r="TDG245" s="4"/>
      <c r="TDH245" s="4"/>
      <c r="TDI245" s="4"/>
      <c r="TDJ245" s="4"/>
      <c r="TDK245" s="4"/>
      <c r="TDL245" s="4"/>
      <c r="TDM245" s="4"/>
      <c r="TDN245" s="4"/>
      <c r="TDO245" s="4"/>
      <c r="TDP245" s="4"/>
      <c r="TDQ245" s="4"/>
      <c r="TDR245" s="4"/>
      <c r="TDS245" s="4"/>
      <c r="TDT245" s="4"/>
      <c r="TDU245" s="4"/>
      <c r="TDV245" s="4"/>
      <c r="TDW245" s="4"/>
      <c r="TDX245" s="4"/>
      <c r="TDY245" s="4"/>
      <c r="TDZ245" s="4"/>
      <c r="TEA245" s="4"/>
      <c r="TEB245" s="4"/>
      <c r="TEC245" s="4"/>
      <c r="TED245" s="4"/>
      <c r="TEE245" s="4"/>
      <c r="TEF245" s="4"/>
      <c r="TEG245" s="4"/>
      <c r="TEH245" s="4"/>
      <c r="TEI245" s="4"/>
      <c r="TEJ245" s="4"/>
      <c r="TEK245" s="4"/>
      <c r="TEL245" s="4"/>
      <c r="TEM245" s="4"/>
      <c r="TEN245" s="4"/>
      <c r="TEO245" s="4"/>
      <c r="TEP245" s="4"/>
      <c r="TEQ245" s="4"/>
      <c r="TER245" s="4"/>
      <c r="TES245" s="4"/>
      <c r="TET245" s="4"/>
      <c r="TEU245" s="4"/>
      <c r="TEV245" s="4"/>
      <c r="TEW245" s="4"/>
      <c r="TEX245" s="4"/>
      <c r="TEY245" s="4"/>
      <c r="TEZ245" s="4"/>
      <c r="TFA245" s="4"/>
      <c r="TFB245" s="4"/>
      <c r="TFC245" s="4"/>
      <c r="TFD245" s="4"/>
      <c r="TFE245" s="4"/>
      <c r="TFF245" s="4"/>
      <c r="TFG245" s="4"/>
      <c r="TFH245" s="4"/>
      <c r="TFI245" s="4"/>
      <c r="TFJ245" s="4"/>
      <c r="TFK245" s="4"/>
      <c r="TFL245" s="4"/>
      <c r="TFM245" s="4"/>
      <c r="TFN245" s="4"/>
      <c r="TFO245" s="4"/>
      <c r="TFP245" s="4"/>
      <c r="TFQ245" s="4"/>
      <c r="TFR245" s="4"/>
      <c r="TFS245" s="4"/>
      <c r="TFT245" s="4"/>
      <c r="TFU245" s="4"/>
      <c r="TFV245" s="4"/>
      <c r="TFW245" s="4"/>
      <c r="TFX245" s="4"/>
      <c r="TFY245" s="4"/>
      <c r="TFZ245" s="4"/>
      <c r="TGA245" s="4"/>
      <c r="TGB245" s="4"/>
      <c r="TGC245" s="4"/>
      <c r="TGD245" s="4"/>
      <c r="TGE245" s="4"/>
      <c r="TGF245" s="4"/>
      <c r="TGG245" s="4"/>
      <c r="TGH245" s="4"/>
      <c r="TGI245" s="4"/>
      <c r="TGJ245" s="4"/>
      <c r="TGK245" s="4"/>
      <c r="TGL245" s="4"/>
      <c r="TGM245" s="4"/>
      <c r="TGN245" s="4"/>
      <c r="TGO245" s="4"/>
      <c r="TGP245" s="4"/>
      <c r="TGQ245" s="4"/>
      <c r="TGR245" s="4"/>
      <c r="TGS245" s="4"/>
      <c r="TGT245" s="4"/>
      <c r="TGU245" s="4"/>
      <c r="TGV245" s="4"/>
      <c r="TGW245" s="4"/>
      <c r="TGX245" s="4"/>
      <c r="TGY245" s="4"/>
      <c r="TGZ245" s="4"/>
      <c r="THA245" s="4"/>
      <c r="THB245" s="4"/>
      <c r="THC245" s="4"/>
      <c r="THD245" s="4"/>
      <c r="THE245" s="4"/>
      <c r="THF245" s="4"/>
      <c r="THG245" s="4"/>
      <c r="THH245" s="4"/>
      <c r="THI245" s="4"/>
      <c r="THJ245" s="4"/>
      <c r="THK245" s="4"/>
      <c r="THL245" s="4"/>
      <c r="THM245" s="4"/>
      <c r="THN245" s="4"/>
      <c r="THO245" s="4"/>
      <c r="THP245" s="4"/>
      <c r="THQ245" s="4"/>
      <c r="THR245" s="4"/>
      <c r="THS245" s="4"/>
      <c r="THT245" s="4"/>
      <c r="THU245" s="4"/>
      <c r="THV245" s="4"/>
      <c r="THW245" s="4"/>
      <c r="THX245" s="4"/>
      <c r="THY245" s="4"/>
      <c r="THZ245" s="4"/>
      <c r="TIA245" s="4"/>
      <c r="TIB245" s="4"/>
      <c r="TIC245" s="4"/>
      <c r="TID245" s="4"/>
      <c r="TIE245" s="4"/>
      <c r="TIF245" s="4"/>
      <c r="TIG245" s="4"/>
      <c r="TIH245" s="4"/>
      <c r="TII245" s="4"/>
      <c r="TIJ245" s="4"/>
      <c r="TIK245" s="4"/>
      <c r="TIL245" s="4"/>
      <c r="TIM245" s="4"/>
      <c r="TIN245" s="4"/>
      <c r="TIO245" s="4"/>
      <c r="TIP245" s="4"/>
      <c r="TIQ245" s="4"/>
      <c r="TIR245" s="4"/>
      <c r="TIS245" s="4"/>
      <c r="TIT245" s="4"/>
      <c r="TIU245" s="4"/>
      <c r="TIV245" s="4"/>
      <c r="TIW245" s="4"/>
      <c r="TIX245" s="4"/>
      <c r="TIY245" s="4"/>
      <c r="TIZ245" s="4"/>
      <c r="TJA245" s="4"/>
      <c r="TJB245" s="4"/>
      <c r="TJC245" s="4"/>
      <c r="TJD245" s="4"/>
      <c r="TJE245" s="4"/>
      <c r="TJF245" s="4"/>
      <c r="TJG245" s="4"/>
      <c r="TJH245" s="4"/>
      <c r="TJI245" s="4"/>
      <c r="TJJ245" s="4"/>
      <c r="TJK245" s="4"/>
      <c r="TJL245" s="4"/>
      <c r="TJM245" s="4"/>
      <c r="TJN245" s="4"/>
      <c r="TJO245" s="4"/>
      <c r="TJP245" s="4"/>
      <c r="TJQ245" s="4"/>
      <c r="TJR245" s="4"/>
      <c r="TJS245" s="4"/>
      <c r="TJT245" s="4"/>
      <c r="TJU245" s="4"/>
      <c r="TJV245" s="4"/>
      <c r="TJW245" s="4"/>
      <c r="TJX245" s="4"/>
      <c r="TJY245" s="4"/>
      <c r="TJZ245" s="4"/>
      <c r="TKA245" s="4"/>
      <c r="TKB245" s="4"/>
      <c r="TKC245" s="4"/>
      <c r="TKD245" s="4"/>
      <c r="TKE245" s="4"/>
      <c r="TKF245" s="4"/>
      <c r="TKG245" s="4"/>
      <c r="TKH245" s="4"/>
      <c r="TKI245" s="4"/>
      <c r="TKJ245" s="4"/>
      <c r="TKK245" s="4"/>
      <c r="TKL245" s="4"/>
      <c r="TKM245" s="4"/>
      <c r="TKN245" s="4"/>
      <c r="TKO245" s="4"/>
      <c r="TKP245" s="4"/>
      <c r="TKQ245" s="4"/>
      <c r="TKR245" s="4"/>
      <c r="TKS245" s="4"/>
      <c r="TKT245" s="4"/>
      <c r="TKU245" s="4"/>
      <c r="TKV245" s="4"/>
      <c r="TKW245" s="4"/>
      <c r="TKX245" s="4"/>
      <c r="TKY245" s="4"/>
      <c r="TKZ245" s="4"/>
      <c r="TLA245" s="4"/>
      <c r="TLB245" s="4"/>
      <c r="TLC245" s="4"/>
      <c r="TLD245" s="4"/>
      <c r="TLE245" s="4"/>
      <c r="TLF245" s="4"/>
      <c r="TLG245" s="4"/>
      <c r="TLH245" s="4"/>
      <c r="TLI245" s="4"/>
      <c r="TLJ245" s="4"/>
      <c r="TLK245" s="4"/>
      <c r="TLL245" s="4"/>
      <c r="TLM245" s="4"/>
      <c r="TLN245" s="4"/>
      <c r="TLO245" s="4"/>
      <c r="TLP245" s="4"/>
      <c r="TLQ245" s="4"/>
      <c r="TLR245" s="4"/>
      <c r="TLS245" s="4"/>
      <c r="TLT245" s="4"/>
      <c r="TLU245" s="4"/>
      <c r="TLV245" s="4"/>
      <c r="TLW245" s="4"/>
      <c r="TLX245" s="4"/>
      <c r="TLY245" s="4"/>
      <c r="TLZ245" s="4"/>
      <c r="TMA245" s="4"/>
      <c r="TMB245" s="4"/>
      <c r="TMC245" s="4"/>
      <c r="TMD245" s="4"/>
      <c r="TME245" s="4"/>
      <c r="TMF245" s="4"/>
      <c r="TMG245" s="4"/>
      <c r="TMH245" s="4"/>
      <c r="TMI245" s="4"/>
      <c r="TMJ245" s="4"/>
      <c r="TMK245" s="4"/>
      <c r="TML245" s="4"/>
      <c r="TMM245" s="4"/>
      <c r="TMN245" s="4"/>
      <c r="TMO245" s="4"/>
      <c r="TMP245" s="4"/>
      <c r="TMQ245" s="4"/>
      <c r="TMR245" s="4"/>
      <c r="TMS245" s="4"/>
      <c r="TMT245" s="4"/>
      <c r="TMU245" s="4"/>
      <c r="TMV245" s="4"/>
      <c r="TMW245" s="4"/>
      <c r="TMX245" s="4"/>
      <c r="TMY245" s="4"/>
      <c r="TMZ245" s="4"/>
      <c r="TNA245" s="4"/>
      <c r="TNB245" s="4"/>
      <c r="TNC245" s="4"/>
      <c r="TND245" s="4"/>
      <c r="TNE245" s="4"/>
      <c r="TNF245" s="4"/>
      <c r="TNG245" s="4"/>
      <c r="TNH245" s="4"/>
      <c r="TNI245" s="4"/>
      <c r="TNJ245" s="4"/>
      <c r="TNK245" s="4"/>
      <c r="TNL245" s="4"/>
      <c r="TNM245" s="4"/>
      <c r="TNN245" s="4"/>
      <c r="TNO245" s="4"/>
      <c r="TNP245" s="4"/>
      <c r="TNQ245" s="4"/>
      <c r="TNR245" s="4"/>
      <c r="TNS245" s="4"/>
      <c r="TNT245" s="4"/>
      <c r="TNU245" s="4"/>
      <c r="TNV245" s="4"/>
      <c r="TNW245" s="4"/>
      <c r="TNX245" s="4"/>
      <c r="TNY245" s="4"/>
      <c r="TNZ245" s="4"/>
      <c r="TOA245" s="4"/>
      <c r="TOB245" s="4"/>
      <c r="TOC245" s="4"/>
      <c r="TOD245" s="4"/>
      <c r="TOE245" s="4"/>
      <c r="TOF245" s="4"/>
      <c r="TOG245" s="4"/>
      <c r="TOH245" s="4"/>
      <c r="TOI245" s="4"/>
      <c r="TOJ245" s="4"/>
      <c r="TOK245" s="4"/>
      <c r="TOL245" s="4"/>
      <c r="TOM245" s="4"/>
      <c r="TON245" s="4"/>
      <c r="TOO245" s="4"/>
      <c r="TOP245" s="4"/>
      <c r="TOQ245" s="4"/>
      <c r="TOR245" s="4"/>
      <c r="TOS245" s="4"/>
      <c r="TOT245" s="4"/>
      <c r="TOU245" s="4"/>
      <c r="TOV245" s="4"/>
      <c r="TOW245" s="4"/>
      <c r="TOX245" s="4"/>
      <c r="TOY245" s="4"/>
      <c r="TOZ245" s="4"/>
      <c r="TPA245" s="4"/>
      <c r="TPB245" s="4"/>
      <c r="TPC245" s="4"/>
      <c r="TPD245" s="4"/>
      <c r="TPE245" s="4"/>
      <c r="TPF245" s="4"/>
      <c r="TPG245" s="4"/>
      <c r="TPH245" s="4"/>
      <c r="TPI245" s="4"/>
      <c r="TPJ245" s="4"/>
      <c r="TPK245" s="4"/>
      <c r="TPL245" s="4"/>
      <c r="TPM245" s="4"/>
      <c r="TPN245" s="4"/>
      <c r="TPO245" s="4"/>
      <c r="TPP245" s="4"/>
      <c r="TPQ245" s="4"/>
      <c r="TPR245" s="4"/>
      <c r="TPS245" s="4"/>
      <c r="TPT245" s="4"/>
      <c r="TPU245" s="4"/>
      <c r="TPV245" s="4"/>
      <c r="TPW245" s="4"/>
      <c r="TPX245" s="4"/>
      <c r="TPY245" s="4"/>
      <c r="TPZ245" s="4"/>
      <c r="TQA245" s="4"/>
      <c r="TQB245" s="4"/>
      <c r="TQC245" s="4"/>
      <c r="TQD245" s="4"/>
      <c r="TQE245" s="4"/>
      <c r="TQF245" s="4"/>
      <c r="TQG245" s="4"/>
      <c r="TQH245" s="4"/>
      <c r="TQI245" s="4"/>
      <c r="TQJ245" s="4"/>
      <c r="TQK245" s="4"/>
      <c r="TQL245" s="4"/>
      <c r="TQM245" s="4"/>
      <c r="TQN245" s="4"/>
      <c r="TQO245" s="4"/>
      <c r="TQP245" s="4"/>
      <c r="TQQ245" s="4"/>
      <c r="TQR245" s="4"/>
      <c r="TQS245" s="4"/>
      <c r="TQT245" s="4"/>
      <c r="TQU245" s="4"/>
      <c r="TQV245" s="4"/>
      <c r="TQW245" s="4"/>
      <c r="TQX245" s="4"/>
      <c r="TQY245" s="4"/>
      <c r="TQZ245" s="4"/>
      <c r="TRA245" s="4"/>
      <c r="TRB245" s="4"/>
      <c r="TRC245" s="4"/>
      <c r="TRD245" s="4"/>
      <c r="TRE245" s="4"/>
      <c r="TRF245" s="4"/>
      <c r="TRG245" s="4"/>
      <c r="TRH245" s="4"/>
      <c r="TRI245" s="4"/>
      <c r="TRJ245" s="4"/>
      <c r="TRK245" s="4"/>
      <c r="TRL245" s="4"/>
      <c r="TRM245" s="4"/>
      <c r="TRN245" s="4"/>
      <c r="TRO245" s="4"/>
      <c r="TRP245" s="4"/>
      <c r="TRQ245" s="4"/>
      <c r="TRR245" s="4"/>
      <c r="TRS245" s="4"/>
      <c r="TRT245" s="4"/>
      <c r="TRU245" s="4"/>
      <c r="TRV245" s="4"/>
      <c r="TRW245" s="4"/>
      <c r="TRX245" s="4"/>
      <c r="TRY245" s="4"/>
      <c r="TRZ245" s="4"/>
      <c r="TSA245" s="4"/>
      <c r="TSB245" s="4"/>
      <c r="TSC245" s="4"/>
      <c r="TSD245" s="4"/>
      <c r="TSE245" s="4"/>
      <c r="TSF245" s="4"/>
      <c r="TSG245" s="4"/>
      <c r="TSH245" s="4"/>
      <c r="TSI245" s="4"/>
      <c r="TSJ245" s="4"/>
      <c r="TSK245" s="4"/>
      <c r="TSL245" s="4"/>
      <c r="TSM245" s="4"/>
      <c r="TSN245" s="4"/>
      <c r="TSO245" s="4"/>
      <c r="TSP245" s="4"/>
      <c r="TSQ245" s="4"/>
      <c r="TSR245" s="4"/>
      <c r="TSS245" s="4"/>
      <c r="TST245" s="4"/>
      <c r="TSU245" s="4"/>
      <c r="TSV245" s="4"/>
      <c r="TSW245" s="4"/>
      <c r="TSX245" s="4"/>
      <c r="TSY245" s="4"/>
      <c r="TSZ245" s="4"/>
      <c r="TTA245" s="4"/>
      <c r="TTB245" s="4"/>
      <c r="TTC245" s="4"/>
      <c r="TTD245" s="4"/>
      <c r="TTE245" s="4"/>
      <c r="TTF245" s="4"/>
      <c r="TTG245" s="4"/>
      <c r="TTH245" s="4"/>
      <c r="TTI245" s="4"/>
      <c r="TTJ245" s="4"/>
      <c r="TTK245" s="4"/>
      <c r="TTL245" s="4"/>
      <c r="TTM245" s="4"/>
      <c r="TTN245" s="4"/>
      <c r="TTO245" s="4"/>
      <c r="TTP245" s="4"/>
      <c r="TTQ245" s="4"/>
      <c r="TTR245" s="4"/>
      <c r="TTS245" s="4"/>
      <c r="TTT245" s="4"/>
      <c r="TTU245" s="4"/>
      <c r="TTV245" s="4"/>
      <c r="TTW245" s="4"/>
      <c r="TTX245" s="4"/>
      <c r="TTY245" s="4"/>
      <c r="TTZ245" s="4"/>
      <c r="TUA245" s="4"/>
      <c r="TUB245" s="4"/>
      <c r="TUC245" s="4"/>
      <c r="TUD245" s="4"/>
      <c r="TUE245" s="4"/>
      <c r="TUF245" s="4"/>
      <c r="TUG245" s="4"/>
      <c r="TUH245" s="4"/>
      <c r="TUI245" s="4"/>
      <c r="TUJ245" s="4"/>
      <c r="TUK245" s="4"/>
      <c r="TUL245" s="4"/>
      <c r="TUM245" s="4"/>
      <c r="TUN245" s="4"/>
      <c r="TUO245" s="4"/>
      <c r="TUP245" s="4"/>
      <c r="TUQ245" s="4"/>
      <c r="TUR245" s="4"/>
      <c r="TUS245" s="4"/>
      <c r="TUT245" s="4"/>
      <c r="TUU245" s="4"/>
      <c r="TUV245" s="4"/>
      <c r="TUW245" s="4"/>
      <c r="TUX245" s="4"/>
      <c r="TUY245" s="4"/>
      <c r="TUZ245" s="4"/>
      <c r="TVA245" s="4"/>
      <c r="TVB245" s="4"/>
      <c r="TVC245" s="4"/>
      <c r="TVD245" s="4"/>
      <c r="TVE245" s="4"/>
      <c r="TVF245" s="4"/>
      <c r="TVG245" s="4"/>
      <c r="TVH245" s="4"/>
      <c r="TVI245" s="4"/>
      <c r="TVJ245" s="4"/>
      <c r="TVK245" s="4"/>
      <c r="TVL245" s="4"/>
      <c r="TVM245" s="4"/>
      <c r="TVN245" s="4"/>
      <c r="TVO245" s="4"/>
      <c r="TVP245" s="4"/>
      <c r="TVQ245" s="4"/>
      <c r="TVR245" s="4"/>
      <c r="TVS245" s="4"/>
      <c r="TVT245" s="4"/>
      <c r="TVU245" s="4"/>
      <c r="TVV245" s="4"/>
      <c r="TVW245" s="4"/>
      <c r="TVX245" s="4"/>
      <c r="TVY245" s="4"/>
      <c r="TVZ245" s="4"/>
      <c r="TWA245" s="4"/>
      <c r="TWB245" s="4"/>
      <c r="TWC245" s="4"/>
      <c r="TWD245" s="4"/>
      <c r="TWE245" s="4"/>
      <c r="TWF245" s="4"/>
      <c r="TWG245" s="4"/>
      <c r="TWH245" s="4"/>
      <c r="TWI245" s="4"/>
      <c r="TWJ245" s="4"/>
      <c r="TWK245" s="4"/>
      <c r="TWL245" s="4"/>
      <c r="TWM245" s="4"/>
      <c r="TWN245" s="4"/>
      <c r="TWO245" s="4"/>
      <c r="TWP245" s="4"/>
      <c r="TWQ245" s="4"/>
      <c r="TWR245" s="4"/>
      <c r="TWS245" s="4"/>
      <c r="TWT245" s="4"/>
      <c r="TWU245" s="4"/>
      <c r="TWV245" s="4"/>
      <c r="TWW245" s="4"/>
      <c r="TWX245" s="4"/>
      <c r="TWY245" s="4"/>
      <c r="TWZ245" s="4"/>
      <c r="TXA245" s="4"/>
      <c r="TXB245" s="4"/>
      <c r="TXC245" s="4"/>
      <c r="TXD245" s="4"/>
      <c r="TXE245" s="4"/>
      <c r="TXF245" s="4"/>
      <c r="TXG245" s="4"/>
      <c r="TXH245" s="4"/>
      <c r="TXI245" s="4"/>
      <c r="TXJ245" s="4"/>
      <c r="TXK245" s="4"/>
      <c r="TXL245" s="4"/>
      <c r="TXM245" s="4"/>
      <c r="TXN245" s="4"/>
      <c r="TXO245" s="4"/>
      <c r="TXP245" s="4"/>
      <c r="TXQ245" s="4"/>
      <c r="TXR245" s="4"/>
      <c r="TXS245" s="4"/>
      <c r="TXT245" s="4"/>
      <c r="TXU245" s="4"/>
      <c r="TXV245" s="4"/>
      <c r="TXW245" s="4"/>
      <c r="TXX245" s="4"/>
      <c r="TXY245" s="4"/>
      <c r="TXZ245" s="4"/>
      <c r="TYA245" s="4"/>
      <c r="TYB245" s="4"/>
      <c r="TYC245" s="4"/>
      <c r="TYD245" s="4"/>
      <c r="TYE245" s="4"/>
      <c r="TYF245" s="4"/>
      <c r="TYG245" s="4"/>
      <c r="TYH245" s="4"/>
      <c r="TYI245" s="4"/>
      <c r="TYJ245" s="4"/>
      <c r="TYK245" s="4"/>
      <c r="TYL245" s="4"/>
      <c r="TYM245" s="4"/>
      <c r="TYN245" s="4"/>
      <c r="TYO245" s="4"/>
      <c r="TYP245" s="4"/>
      <c r="TYQ245" s="4"/>
      <c r="TYR245" s="4"/>
      <c r="TYS245" s="4"/>
      <c r="TYT245" s="4"/>
      <c r="TYU245" s="4"/>
      <c r="TYV245" s="4"/>
      <c r="TYW245" s="4"/>
      <c r="TYX245" s="4"/>
      <c r="TYY245" s="4"/>
      <c r="TYZ245" s="4"/>
      <c r="TZA245" s="4"/>
      <c r="TZB245" s="4"/>
      <c r="TZC245" s="4"/>
      <c r="TZD245" s="4"/>
      <c r="TZE245" s="4"/>
      <c r="TZF245" s="4"/>
      <c r="TZG245" s="4"/>
      <c r="TZH245" s="4"/>
      <c r="TZI245" s="4"/>
      <c r="TZJ245" s="4"/>
      <c r="TZK245" s="4"/>
      <c r="TZL245" s="4"/>
      <c r="TZM245" s="4"/>
      <c r="TZN245" s="4"/>
      <c r="TZO245" s="4"/>
      <c r="TZP245" s="4"/>
      <c r="TZQ245" s="4"/>
      <c r="TZR245" s="4"/>
      <c r="TZS245" s="4"/>
      <c r="TZT245" s="4"/>
      <c r="TZU245" s="4"/>
      <c r="TZV245" s="4"/>
      <c r="TZW245" s="4"/>
      <c r="TZX245" s="4"/>
      <c r="TZY245" s="4"/>
      <c r="TZZ245" s="4"/>
      <c r="UAA245" s="4"/>
      <c r="UAB245" s="4"/>
      <c r="UAC245" s="4"/>
      <c r="UAD245" s="4"/>
      <c r="UAE245" s="4"/>
      <c r="UAF245" s="4"/>
      <c r="UAG245" s="4"/>
      <c r="UAH245" s="4"/>
      <c r="UAI245" s="4"/>
      <c r="UAJ245" s="4"/>
      <c r="UAK245" s="4"/>
      <c r="UAL245" s="4"/>
      <c r="UAM245" s="4"/>
      <c r="UAN245" s="4"/>
      <c r="UAO245" s="4"/>
      <c r="UAP245" s="4"/>
      <c r="UAQ245" s="4"/>
      <c r="UAR245" s="4"/>
      <c r="UAS245" s="4"/>
      <c r="UAT245" s="4"/>
      <c r="UAU245" s="4"/>
      <c r="UAV245" s="4"/>
      <c r="UAW245" s="4"/>
      <c r="UAX245" s="4"/>
      <c r="UAY245" s="4"/>
      <c r="UAZ245" s="4"/>
      <c r="UBA245" s="4"/>
      <c r="UBB245" s="4"/>
      <c r="UBC245" s="4"/>
      <c r="UBD245" s="4"/>
      <c r="UBE245" s="4"/>
      <c r="UBF245" s="4"/>
      <c r="UBG245" s="4"/>
      <c r="UBH245" s="4"/>
      <c r="UBI245" s="4"/>
      <c r="UBJ245" s="4"/>
      <c r="UBK245" s="4"/>
      <c r="UBL245" s="4"/>
      <c r="UBM245" s="4"/>
      <c r="UBN245" s="4"/>
      <c r="UBO245" s="4"/>
      <c r="UBP245" s="4"/>
      <c r="UBQ245" s="4"/>
      <c r="UBR245" s="4"/>
      <c r="UBS245" s="4"/>
      <c r="UBT245" s="4"/>
      <c r="UBU245" s="4"/>
      <c r="UBV245" s="4"/>
      <c r="UBW245" s="4"/>
      <c r="UBX245" s="4"/>
      <c r="UBY245" s="4"/>
      <c r="UBZ245" s="4"/>
      <c r="UCA245" s="4"/>
      <c r="UCB245" s="4"/>
      <c r="UCC245" s="4"/>
      <c r="UCD245" s="4"/>
      <c r="UCE245" s="4"/>
      <c r="UCF245" s="4"/>
      <c r="UCG245" s="4"/>
      <c r="UCH245" s="4"/>
      <c r="UCI245" s="4"/>
      <c r="UCJ245" s="4"/>
      <c r="UCK245" s="4"/>
      <c r="UCL245" s="4"/>
      <c r="UCM245" s="4"/>
      <c r="UCN245" s="4"/>
      <c r="UCO245" s="4"/>
      <c r="UCP245" s="4"/>
      <c r="UCQ245" s="4"/>
      <c r="UCR245" s="4"/>
      <c r="UCS245" s="4"/>
      <c r="UCT245" s="4"/>
      <c r="UCU245" s="4"/>
      <c r="UCV245" s="4"/>
      <c r="UCW245" s="4"/>
      <c r="UCX245" s="4"/>
      <c r="UCY245" s="4"/>
      <c r="UCZ245" s="4"/>
      <c r="UDA245" s="4"/>
      <c r="UDB245" s="4"/>
      <c r="UDC245" s="4"/>
      <c r="UDD245" s="4"/>
      <c r="UDE245" s="4"/>
      <c r="UDF245" s="4"/>
      <c r="UDG245" s="4"/>
      <c r="UDH245" s="4"/>
      <c r="UDI245" s="4"/>
      <c r="UDJ245" s="4"/>
      <c r="UDK245" s="4"/>
      <c r="UDL245" s="4"/>
      <c r="UDM245" s="4"/>
      <c r="UDN245" s="4"/>
      <c r="UDO245" s="4"/>
      <c r="UDP245" s="4"/>
      <c r="UDQ245" s="4"/>
      <c r="UDR245" s="4"/>
      <c r="UDS245" s="4"/>
      <c r="UDT245" s="4"/>
      <c r="UDU245" s="4"/>
      <c r="UDV245" s="4"/>
      <c r="UDW245" s="4"/>
      <c r="UDX245" s="4"/>
      <c r="UDY245" s="4"/>
      <c r="UDZ245" s="4"/>
      <c r="UEA245" s="4"/>
      <c r="UEB245" s="4"/>
      <c r="UEC245" s="4"/>
      <c r="UED245" s="4"/>
      <c r="UEE245" s="4"/>
      <c r="UEF245" s="4"/>
      <c r="UEG245" s="4"/>
      <c r="UEH245" s="4"/>
      <c r="UEI245" s="4"/>
      <c r="UEJ245" s="4"/>
      <c r="UEK245" s="4"/>
      <c r="UEL245" s="4"/>
      <c r="UEM245" s="4"/>
      <c r="UEN245" s="4"/>
      <c r="UEO245" s="4"/>
      <c r="UEP245" s="4"/>
      <c r="UEQ245" s="4"/>
      <c r="UER245" s="4"/>
      <c r="UES245" s="4"/>
      <c r="UET245" s="4"/>
      <c r="UEU245" s="4"/>
      <c r="UEV245" s="4"/>
      <c r="UEW245" s="4"/>
      <c r="UEX245" s="4"/>
      <c r="UEY245" s="4"/>
      <c r="UEZ245" s="4"/>
      <c r="UFA245" s="4"/>
      <c r="UFB245" s="4"/>
      <c r="UFC245" s="4"/>
      <c r="UFD245" s="4"/>
      <c r="UFE245" s="4"/>
      <c r="UFF245" s="4"/>
      <c r="UFG245" s="4"/>
      <c r="UFH245" s="4"/>
      <c r="UFI245" s="4"/>
      <c r="UFJ245" s="4"/>
      <c r="UFK245" s="4"/>
      <c r="UFL245" s="4"/>
      <c r="UFM245" s="4"/>
      <c r="UFN245" s="4"/>
      <c r="UFO245" s="4"/>
      <c r="UFP245" s="4"/>
      <c r="UFQ245" s="4"/>
      <c r="UFR245" s="4"/>
      <c r="UFS245" s="4"/>
      <c r="UFT245" s="4"/>
      <c r="UFU245" s="4"/>
      <c r="UFV245" s="4"/>
      <c r="UFW245" s="4"/>
      <c r="UFX245" s="4"/>
      <c r="UFY245" s="4"/>
      <c r="UFZ245" s="4"/>
      <c r="UGA245" s="4"/>
      <c r="UGB245" s="4"/>
      <c r="UGC245" s="4"/>
      <c r="UGD245" s="4"/>
      <c r="UGE245" s="4"/>
      <c r="UGF245" s="4"/>
      <c r="UGG245" s="4"/>
      <c r="UGH245" s="4"/>
      <c r="UGI245" s="4"/>
      <c r="UGJ245" s="4"/>
      <c r="UGK245" s="4"/>
      <c r="UGL245" s="4"/>
      <c r="UGM245" s="4"/>
      <c r="UGN245" s="4"/>
      <c r="UGO245" s="4"/>
      <c r="UGP245" s="4"/>
      <c r="UGQ245" s="4"/>
      <c r="UGR245" s="4"/>
      <c r="UGS245" s="4"/>
      <c r="UGT245" s="4"/>
      <c r="UGU245" s="4"/>
      <c r="UGV245" s="4"/>
      <c r="UGW245" s="4"/>
      <c r="UGX245" s="4"/>
      <c r="UGY245" s="4"/>
      <c r="UGZ245" s="4"/>
      <c r="UHA245" s="4"/>
      <c r="UHB245" s="4"/>
      <c r="UHC245" s="4"/>
      <c r="UHD245" s="4"/>
      <c r="UHE245" s="4"/>
      <c r="UHF245" s="4"/>
      <c r="UHG245" s="4"/>
      <c r="UHH245" s="4"/>
      <c r="UHI245" s="4"/>
      <c r="UHJ245" s="4"/>
      <c r="UHK245" s="4"/>
      <c r="UHL245" s="4"/>
      <c r="UHM245" s="4"/>
      <c r="UHN245" s="4"/>
      <c r="UHO245" s="4"/>
      <c r="UHP245" s="4"/>
      <c r="UHQ245" s="4"/>
      <c r="UHR245" s="4"/>
      <c r="UHS245" s="4"/>
      <c r="UHT245" s="4"/>
      <c r="UHU245" s="4"/>
      <c r="UHV245" s="4"/>
      <c r="UHW245" s="4"/>
      <c r="UHX245" s="4"/>
      <c r="UHY245" s="4"/>
      <c r="UHZ245" s="4"/>
      <c r="UIA245" s="4"/>
      <c r="UIB245" s="4"/>
      <c r="UIC245" s="4"/>
      <c r="UID245" s="4"/>
      <c r="UIE245" s="4"/>
      <c r="UIF245" s="4"/>
      <c r="UIG245" s="4"/>
      <c r="UIH245" s="4"/>
      <c r="UII245" s="4"/>
      <c r="UIJ245" s="4"/>
      <c r="UIK245" s="4"/>
      <c r="UIL245" s="4"/>
      <c r="UIM245" s="4"/>
      <c r="UIN245" s="4"/>
      <c r="UIO245" s="4"/>
      <c r="UIP245" s="4"/>
      <c r="UIQ245" s="4"/>
      <c r="UIR245" s="4"/>
      <c r="UIS245" s="4"/>
      <c r="UIT245" s="4"/>
      <c r="UIU245" s="4"/>
      <c r="UIV245" s="4"/>
      <c r="UIW245" s="4"/>
      <c r="UIX245" s="4"/>
      <c r="UIY245" s="4"/>
      <c r="UIZ245" s="4"/>
      <c r="UJA245" s="4"/>
      <c r="UJB245" s="4"/>
      <c r="UJC245" s="4"/>
      <c r="UJD245" s="4"/>
      <c r="UJE245" s="4"/>
      <c r="UJF245" s="4"/>
      <c r="UJG245" s="4"/>
      <c r="UJH245" s="4"/>
      <c r="UJI245" s="4"/>
      <c r="UJJ245" s="4"/>
      <c r="UJK245" s="4"/>
      <c r="UJL245" s="4"/>
      <c r="UJM245" s="4"/>
      <c r="UJN245" s="4"/>
      <c r="UJO245" s="4"/>
      <c r="UJP245" s="4"/>
      <c r="UJQ245" s="4"/>
      <c r="UJR245" s="4"/>
      <c r="UJS245" s="4"/>
      <c r="UJT245" s="4"/>
      <c r="UJU245" s="4"/>
      <c r="UJV245" s="4"/>
      <c r="UJW245" s="4"/>
      <c r="UJX245" s="4"/>
      <c r="UJY245" s="4"/>
      <c r="UJZ245" s="4"/>
      <c r="UKA245" s="4"/>
      <c r="UKB245" s="4"/>
      <c r="UKC245" s="4"/>
      <c r="UKD245" s="4"/>
      <c r="UKE245" s="4"/>
      <c r="UKF245" s="4"/>
      <c r="UKG245" s="4"/>
      <c r="UKH245" s="4"/>
      <c r="UKI245" s="4"/>
      <c r="UKJ245" s="4"/>
      <c r="UKK245" s="4"/>
      <c r="UKL245" s="4"/>
      <c r="UKM245" s="4"/>
      <c r="UKN245" s="4"/>
      <c r="UKO245" s="4"/>
      <c r="UKP245" s="4"/>
      <c r="UKQ245" s="4"/>
      <c r="UKR245" s="4"/>
      <c r="UKS245" s="4"/>
      <c r="UKT245" s="4"/>
      <c r="UKU245" s="4"/>
      <c r="UKV245" s="4"/>
      <c r="UKW245" s="4"/>
      <c r="UKX245" s="4"/>
      <c r="UKY245" s="4"/>
      <c r="UKZ245" s="4"/>
      <c r="ULA245" s="4"/>
      <c r="ULB245" s="4"/>
      <c r="ULC245" s="4"/>
      <c r="ULD245" s="4"/>
      <c r="ULE245" s="4"/>
      <c r="ULF245" s="4"/>
      <c r="ULG245" s="4"/>
      <c r="ULH245" s="4"/>
      <c r="ULI245" s="4"/>
      <c r="ULJ245" s="4"/>
      <c r="ULK245" s="4"/>
      <c r="ULL245" s="4"/>
      <c r="ULM245" s="4"/>
      <c r="ULN245" s="4"/>
      <c r="ULO245" s="4"/>
      <c r="ULP245" s="4"/>
      <c r="ULQ245" s="4"/>
      <c r="ULR245" s="4"/>
      <c r="ULS245" s="4"/>
      <c r="ULT245" s="4"/>
      <c r="ULU245" s="4"/>
      <c r="ULV245" s="4"/>
      <c r="ULW245" s="4"/>
      <c r="ULX245" s="4"/>
      <c r="ULY245" s="4"/>
      <c r="ULZ245" s="4"/>
      <c r="UMA245" s="4"/>
      <c r="UMB245" s="4"/>
      <c r="UMC245" s="4"/>
      <c r="UMD245" s="4"/>
      <c r="UME245" s="4"/>
      <c r="UMF245" s="4"/>
      <c r="UMG245" s="4"/>
      <c r="UMH245" s="4"/>
      <c r="UMI245" s="4"/>
      <c r="UMJ245" s="4"/>
      <c r="UMK245" s="4"/>
      <c r="UML245" s="4"/>
      <c r="UMM245" s="4"/>
      <c r="UMN245" s="4"/>
      <c r="UMO245" s="4"/>
      <c r="UMP245" s="4"/>
      <c r="UMQ245" s="4"/>
      <c r="UMR245" s="4"/>
      <c r="UMS245" s="4"/>
      <c r="UMT245" s="4"/>
      <c r="UMU245" s="4"/>
      <c r="UMV245" s="4"/>
      <c r="UMW245" s="4"/>
      <c r="UMX245" s="4"/>
      <c r="UMY245" s="4"/>
      <c r="UMZ245" s="4"/>
      <c r="UNA245" s="4"/>
      <c r="UNB245" s="4"/>
      <c r="UNC245" s="4"/>
      <c r="UND245" s="4"/>
      <c r="UNE245" s="4"/>
      <c r="UNF245" s="4"/>
      <c r="UNG245" s="4"/>
      <c r="UNH245" s="4"/>
      <c r="UNI245" s="4"/>
      <c r="UNJ245" s="4"/>
      <c r="UNK245" s="4"/>
      <c r="UNL245" s="4"/>
      <c r="UNM245" s="4"/>
      <c r="UNN245" s="4"/>
      <c r="UNO245" s="4"/>
      <c r="UNP245" s="4"/>
      <c r="UNQ245" s="4"/>
      <c r="UNR245" s="4"/>
      <c r="UNS245" s="4"/>
      <c r="UNT245" s="4"/>
      <c r="UNU245" s="4"/>
      <c r="UNV245" s="4"/>
      <c r="UNW245" s="4"/>
      <c r="UNX245" s="4"/>
      <c r="UNY245" s="4"/>
      <c r="UNZ245" s="4"/>
      <c r="UOA245" s="4"/>
      <c r="UOB245" s="4"/>
      <c r="UOC245" s="4"/>
      <c r="UOD245" s="4"/>
      <c r="UOE245" s="4"/>
      <c r="UOF245" s="4"/>
      <c r="UOG245" s="4"/>
      <c r="UOH245" s="4"/>
      <c r="UOI245" s="4"/>
      <c r="UOJ245" s="4"/>
      <c r="UOK245" s="4"/>
      <c r="UOL245" s="4"/>
      <c r="UOM245" s="4"/>
      <c r="UON245" s="4"/>
      <c r="UOO245" s="4"/>
      <c r="UOP245" s="4"/>
      <c r="UOQ245" s="4"/>
      <c r="UOR245" s="4"/>
      <c r="UOS245" s="4"/>
      <c r="UOT245" s="4"/>
      <c r="UOU245" s="4"/>
      <c r="UOV245" s="4"/>
      <c r="UOW245" s="4"/>
      <c r="UOX245" s="4"/>
      <c r="UOY245" s="4"/>
      <c r="UOZ245" s="4"/>
      <c r="UPA245" s="4"/>
      <c r="UPB245" s="4"/>
      <c r="UPC245" s="4"/>
      <c r="UPD245" s="4"/>
      <c r="UPE245" s="4"/>
      <c r="UPF245" s="4"/>
      <c r="UPG245" s="4"/>
      <c r="UPH245" s="4"/>
      <c r="UPI245" s="4"/>
      <c r="UPJ245" s="4"/>
      <c r="UPK245" s="4"/>
      <c r="UPL245" s="4"/>
      <c r="UPM245" s="4"/>
      <c r="UPN245" s="4"/>
      <c r="UPO245" s="4"/>
      <c r="UPP245" s="4"/>
      <c r="UPQ245" s="4"/>
      <c r="UPR245" s="4"/>
      <c r="UPS245" s="4"/>
      <c r="UPT245" s="4"/>
      <c r="UPU245" s="4"/>
      <c r="UPV245" s="4"/>
      <c r="UPW245" s="4"/>
      <c r="UPX245" s="4"/>
      <c r="UPY245" s="4"/>
      <c r="UPZ245" s="4"/>
      <c r="UQA245" s="4"/>
      <c r="UQB245" s="4"/>
      <c r="UQC245" s="4"/>
      <c r="UQD245" s="4"/>
      <c r="UQE245" s="4"/>
      <c r="UQF245" s="4"/>
      <c r="UQG245" s="4"/>
      <c r="UQH245" s="4"/>
      <c r="UQI245" s="4"/>
      <c r="UQJ245" s="4"/>
      <c r="UQK245" s="4"/>
      <c r="UQL245" s="4"/>
      <c r="UQM245" s="4"/>
      <c r="UQN245" s="4"/>
      <c r="UQO245" s="4"/>
      <c r="UQP245" s="4"/>
      <c r="UQQ245" s="4"/>
      <c r="UQR245" s="4"/>
      <c r="UQS245" s="4"/>
      <c r="UQT245" s="4"/>
      <c r="UQU245" s="4"/>
      <c r="UQV245" s="4"/>
      <c r="UQW245" s="4"/>
      <c r="UQX245" s="4"/>
      <c r="UQY245" s="4"/>
      <c r="UQZ245" s="4"/>
      <c r="URA245" s="4"/>
      <c r="URB245" s="4"/>
      <c r="URC245" s="4"/>
      <c r="URD245" s="4"/>
      <c r="URE245" s="4"/>
      <c r="URF245" s="4"/>
      <c r="URG245" s="4"/>
      <c r="URH245" s="4"/>
      <c r="URI245" s="4"/>
      <c r="URJ245" s="4"/>
      <c r="URK245" s="4"/>
      <c r="URL245" s="4"/>
      <c r="URM245" s="4"/>
      <c r="URN245" s="4"/>
      <c r="URO245" s="4"/>
      <c r="URP245" s="4"/>
      <c r="URQ245" s="4"/>
      <c r="URR245" s="4"/>
      <c r="URS245" s="4"/>
      <c r="URT245" s="4"/>
      <c r="URU245" s="4"/>
      <c r="URV245" s="4"/>
      <c r="URW245" s="4"/>
      <c r="URX245" s="4"/>
      <c r="URY245" s="4"/>
      <c r="URZ245" s="4"/>
      <c r="USA245" s="4"/>
      <c r="USB245" s="4"/>
      <c r="USC245" s="4"/>
      <c r="USD245" s="4"/>
      <c r="USE245" s="4"/>
      <c r="USF245" s="4"/>
      <c r="USG245" s="4"/>
      <c r="USH245" s="4"/>
      <c r="USI245" s="4"/>
      <c r="USJ245" s="4"/>
      <c r="USK245" s="4"/>
      <c r="USL245" s="4"/>
      <c r="USM245" s="4"/>
      <c r="USN245" s="4"/>
      <c r="USO245" s="4"/>
      <c r="USP245" s="4"/>
      <c r="USQ245" s="4"/>
      <c r="USR245" s="4"/>
      <c r="USS245" s="4"/>
      <c r="UST245" s="4"/>
      <c r="USU245" s="4"/>
      <c r="USV245" s="4"/>
      <c r="USW245" s="4"/>
      <c r="USX245" s="4"/>
      <c r="USY245" s="4"/>
      <c r="USZ245" s="4"/>
      <c r="UTA245" s="4"/>
      <c r="UTB245" s="4"/>
      <c r="UTC245" s="4"/>
      <c r="UTD245" s="4"/>
      <c r="UTE245" s="4"/>
      <c r="UTF245" s="4"/>
      <c r="UTG245" s="4"/>
      <c r="UTH245" s="4"/>
      <c r="UTI245" s="4"/>
      <c r="UTJ245" s="4"/>
      <c r="UTK245" s="4"/>
      <c r="UTL245" s="4"/>
      <c r="UTM245" s="4"/>
      <c r="UTN245" s="4"/>
      <c r="UTO245" s="4"/>
      <c r="UTP245" s="4"/>
      <c r="UTQ245" s="4"/>
      <c r="UTR245" s="4"/>
      <c r="UTS245" s="4"/>
      <c r="UTT245" s="4"/>
      <c r="UTU245" s="4"/>
      <c r="UTV245" s="4"/>
      <c r="UTW245" s="4"/>
      <c r="UTX245" s="4"/>
      <c r="UTY245" s="4"/>
      <c r="UTZ245" s="4"/>
      <c r="UUA245" s="4"/>
      <c r="UUB245" s="4"/>
      <c r="UUC245" s="4"/>
      <c r="UUD245" s="4"/>
      <c r="UUE245" s="4"/>
      <c r="UUF245" s="4"/>
      <c r="UUG245" s="4"/>
      <c r="UUH245" s="4"/>
      <c r="UUI245" s="4"/>
      <c r="UUJ245" s="4"/>
      <c r="UUK245" s="4"/>
      <c r="UUL245" s="4"/>
      <c r="UUM245" s="4"/>
      <c r="UUN245" s="4"/>
      <c r="UUO245" s="4"/>
      <c r="UUP245" s="4"/>
      <c r="UUQ245" s="4"/>
      <c r="UUR245" s="4"/>
      <c r="UUS245" s="4"/>
      <c r="UUT245" s="4"/>
      <c r="UUU245" s="4"/>
      <c r="UUV245" s="4"/>
      <c r="UUW245" s="4"/>
      <c r="UUX245" s="4"/>
      <c r="UUY245" s="4"/>
      <c r="UUZ245" s="4"/>
      <c r="UVA245" s="4"/>
      <c r="UVB245" s="4"/>
      <c r="UVC245" s="4"/>
      <c r="UVD245" s="4"/>
      <c r="UVE245" s="4"/>
      <c r="UVF245" s="4"/>
      <c r="UVG245" s="4"/>
      <c r="UVH245" s="4"/>
      <c r="UVI245" s="4"/>
      <c r="UVJ245" s="4"/>
      <c r="UVK245" s="4"/>
      <c r="UVL245" s="4"/>
      <c r="UVM245" s="4"/>
      <c r="UVN245" s="4"/>
      <c r="UVO245" s="4"/>
      <c r="UVP245" s="4"/>
      <c r="UVQ245" s="4"/>
      <c r="UVR245" s="4"/>
      <c r="UVS245" s="4"/>
      <c r="UVT245" s="4"/>
      <c r="UVU245" s="4"/>
      <c r="UVV245" s="4"/>
      <c r="UVW245" s="4"/>
      <c r="UVX245" s="4"/>
      <c r="UVY245" s="4"/>
      <c r="UVZ245" s="4"/>
      <c r="UWA245" s="4"/>
      <c r="UWB245" s="4"/>
      <c r="UWC245" s="4"/>
      <c r="UWD245" s="4"/>
      <c r="UWE245" s="4"/>
      <c r="UWF245" s="4"/>
      <c r="UWG245" s="4"/>
      <c r="UWH245" s="4"/>
      <c r="UWI245" s="4"/>
      <c r="UWJ245" s="4"/>
      <c r="UWK245" s="4"/>
      <c r="UWL245" s="4"/>
      <c r="UWM245" s="4"/>
      <c r="UWN245" s="4"/>
      <c r="UWO245" s="4"/>
      <c r="UWP245" s="4"/>
      <c r="UWQ245" s="4"/>
      <c r="UWR245" s="4"/>
      <c r="UWS245" s="4"/>
      <c r="UWT245" s="4"/>
      <c r="UWU245" s="4"/>
      <c r="UWV245" s="4"/>
      <c r="UWW245" s="4"/>
      <c r="UWX245" s="4"/>
      <c r="UWY245" s="4"/>
      <c r="UWZ245" s="4"/>
      <c r="UXA245" s="4"/>
      <c r="UXB245" s="4"/>
      <c r="UXC245" s="4"/>
      <c r="UXD245" s="4"/>
      <c r="UXE245" s="4"/>
      <c r="UXF245" s="4"/>
      <c r="UXG245" s="4"/>
      <c r="UXH245" s="4"/>
      <c r="UXI245" s="4"/>
      <c r="UXJ245" s="4"/>
      <c r="UXK245" s="4"/>
      <c r="UXL245" s="4"/>
      <c r="UXM245" s="4"/>
      <c r="UXN245" s="4"/>
      <c r="UXO245" s="4"/>
      <c r="UXP245" s="4"/>
      <c r="UXQ245" s="4"/>
      <c r="UXR245" s="4"/>
      <c r="UXS245" s="4"/>
      <c r="UXT245" s="4"/>
      <c r="UXU245" s="4"/>
      <c r="UXV245" s="4"/>
      <c r="UXW245" s="4"/>
      <c r="UXX245" s="4"/>
      <c r="UXY245" s="4"/>
      <c r="UXZ245" s="4"/>
      <c r="UYA245" s="4"/>
      <c r="UYB245" s="4"/>
      <c r="UYC245" s="4"/>
      <c r="UYD245" s="4"/>
      <c r="UYE245" s="4"/>
      <c r="UYF245" s="4"/>
      <c r="UYG245" s="4"/>
      <c r="UYH245" s="4"/>
      <c r="UYI245" s="4"/>
      <c r="UYJ245" s="4"/>
      <c r="UYK245" s="4"/>
      <c r="UYL245" s="4"/>
      <c r="UYM245" s="4"/>
      <c r="UYN245" s="4"/>
      <c r="UYO245" s="4"/>
      <c r="UYP245" s="4"/>
      <c r="UYQ245" s="4"/>
      <c r="UYR245" s="4"/>
      <c r="UYS245" s="4"/>
      <c r="UYT245" s="4"/>
      <c r="UYU245" s="4"/>
      <c r="UYV245" s="4"/>
      <c r="UYW245" s="4"/>
      <c r="UYX245" s="4"/>
      <c r="UYY245" s="4"/>
      <c r="UYZ245" s="4"/>
      <c r="UZA245" s="4"/>
      <c r="UZB245" s="4"/>
      <c r="UZC245" s="4"/>
      <c r="UZD245" s="4"/>
      <c r="UZE245" s="4"/>
      <c r="UZF245" s="4"/>
      <c r="UZG245" s="4"/>
      <c r="UZH245" s="4"/>
      <c r="UZI245" s="4"/>
      <c r="UZJ245" s="4"/>
      <c r="UZK245" s="4"/>
      <c r="UZL245" s="4"/>
      <c r="UZM245" s="4"/>
      <c r="UZN245" s="4"/>
      <c r="UZO245" s="4"/>
      <c r="UZP245" s="4"/>
      <c r="UZQ245" s="4"/>
      <c r="UZR245" s="4"/>
      <c r="UZS245" s="4"/>
      <c r="UZT245" s="4"/>
      <c r="UZU245" s="4"/>
      <c r="UZV245" s="4"/>
      <c r="UZW245" s="4"/>
      <c r="UZX245" s="4"/>
      <c r="UZY245" s="4"/>
      <c r="UZZ245" s="4"/>
      <c r="VAA245" s="4"/>
      <c r="VAB245" s="4"/>
      <c r="VAC245" s="4"/>
      <c r="VAD245" s="4"/>
      <c r="VAE245" s="4"/>
      <c r="VAF245" s="4"/>
      <c r="VAG245" s="4"/>
      <c r="VAH245" s="4"/>
      <c r="VAI245" s="4"/>
      <c r="VAJ245" s="4"/>
      <c r="VAK245" s="4"/>
      <c r="VAL245" s="4"/>
      <c r="VAM245" s="4"/>
      <c r="VAN245" s="4"/>
      <c r="VAO245" s="4"/>
      <c r="VAP245" s="4"/>
      <c r="VAQ245" s="4"/>
      <c r="VAR245" s="4"/>
      <c r="VAS245" s="4"/>
      <c r="VAT245" s="4"/>
      <c r="VAU245" s="4"/>
      <c r="VAV245" s="4"/>
      <c r="VAW245" s="4"/>
      <c r="VAX245" s="4"/>
      <c r="VAY245" s="4"/>
      <c r="VAZ245" s="4"/>
      <c r="VBA245" s="4"/>
      <c r="VBB245" s="4"/>
      <c r="VBC245" s="4"/>
      <c r="VBD245" s="4"/>
      <c r="VBE245" s="4"/>
      <c r="VBF245" s="4"/>
      <c r="VBG245" s="4"/>
      <c r="VBH245" s="4"/>
      <c r="VBI245" s="4"/>
      <c r="VBJ245" s="4"/>
      <c r="VBK245" s="4"/>
      <c r="VBL245" s="4"/>
      <c r="VBM245" s="4"/>
      <c r="VBN245" s="4"/>
      <c r="VBO245" s="4"/>
      <c r="VBP245" s="4"/>
      <c r="VBQ245" s="4"/>
      <c r="VBR245" s="4"/>
      <c r="VBS245" s="4"/>
      <c r="VBT245" s="4"/>
      <c r="VBU245" s="4"/>
      <c r="VBV245" s="4"/>
      <c r="VBW245" s="4"/>
      <c r="VBX245" s="4"/>
      <c r="VBY245" s="4"/>
      <c r="VBZ245" s="4"/>
      <c r="VCA245" s="4"/>
      <c r="VCB245" s="4"/>
      <c r="VCC245" s="4"/>
      <c r="VCD245" s="4"/>
      <c r="VCE245" s="4"/>
      <c r="VCF245" s="4"/>
      <c r="VCG245" s="4"/>
      <c r="VCH245" s="4"/>
      <c r="VCI245" s="4"/>
      <c r="VCJ245" s="4"/>
      <c r="VCK245" s="4"/>
      <c r="VCL245" s="4"/>
      <c r="VCM245" s="4"/>
      <c r="VCN245" s="4"/>
      <c r="VCO245" s="4"/>
      <c r="VCP245" s="4"/>
      <c r="VCQ245" s="4"/>
      <c r="VCR245" s="4"/>
      <c r="VCS245" s="4"/>
      <c r="VCT245" s="4"/>
      <c r="VCU245" s="4"/>
      <c r="VCV245" s="4"/>
      <c r="VCW245" s="4"/>
      <c r="VCX245" s="4"/>
      <c r="VCY245" s="4"/>
      <c r="VCZ245" s="4"/>
      <c r="VDA245" s="4"/>
      <c r="VDB245" s="4"/>
      <c r="VDC245" s="4"/>
      <c r="VDD245" s="4"/>
      <c r="VDE245" s="4"/>
      <c r="VDF245" s="4"/>
      <c r="VDG245" s="4"/>
      <c r="VDH245" s="4"/>
      <c r="VDI245" s="4"/>
      <c r="VDJ245" s="4"/>
      <c r="VDK245" s="4"/>
      <c r="VDL245" s="4"/>
      <c r="VDM245" s="4"/>
      <c r="VDN245" s="4"/>
      <c r="VDO245" s="4"/>
      <c r="VDP245" s="4"/>
      <c r="VDQ245" s="4"/>
      <c r="VDR245" s="4"/>
      <c r="VDS245" s="4"/>
      <c r="VDT245" s="4"/>
      <c r="VDU245" s="4"/>
      <c r="VDV245" s="4"/>
      <c r="VDW245" s="4"/>
      <c r="VDX245" s="4"/>
      <c r="VDY245" s="4"/>
      <c r="VDZ245" s="4"/>
      <c r="VEA245" s="4"/>
      <c r="VEB245" s="4"/>
      <c r="VEC245" s="4"/>
      <c r="VED245" s="4"/>
      <c r="VEE245" s="4"/>
      <c r="VEF245" s="4"/>
      <c r="VEG245" s="4"/>
      <c r="VEH245" s="4"/>
      <c r="VEI245" s="4"/>
      <c r="VEJ245" s="4"/>
      <c r="VEK245" s="4"/>
      <c r="VEL245" s="4"/>
      <c r="VEM245" s="4"/>
      <c r="VEN245" s="4"/>
      <c r="VEO245" s="4"/>
      <c r="VEP245" s="4"/>
      <c r="VEQ245" s="4"/>
      <c r="VER245" s="4"/>
      <c r="VES245" s="4"/>
      <c r="VET245" s="4"/>
      <c r="VEU245" s="4"/>
      <c r="VEV245" s="4"/>
      <c r="VEW245" s="4"/>
      <c r="VEX245" s="4"/>
      <c r="VEY245" s="4"/>
      <c r="VEZ245" s="4"/>
      <c r="VFA245" s="4"/>
      <c r="VFB245" s="4"/>
      <c r="VFC245" s="4"/>
      <c r="VFD245" s="4"/>
      <c r="VFE245" s="4"/>
      <c r="VFF245" s="4"/>
      <c r="VFG245" s="4"/>
      <c r="VFH245" s="4"/>
      <c r="VFI245" s="4"/>
      <c r="VFJ245" s="4"/>
      <c r="VFK245" s="4"/>
      <c r="VFL245" s="4"/>
      <c r="VFM245" s="4"/>
      <c r="VFN245" s="4"/>
      <c r="VFO245" s="4"/>
      <c r="VFP245" s="4"/>
      <c r="VFQ245" s="4"/>
      <c r="VFR245" s="4"/>
      <c r="VFS245" s="4"/>
      <c r="VFT245" s="4"/>
      <c r="VFU245" s="4"/>
      <c r="VFV245" s="4"/>
      <c r="VFW245" s="4"/>
      <c r="VFX245" s="4"/>
      <c r="VFY245" s="4"/>
      <c r="VFZ245" s="4"/>
      <c r="VGA245" s="4"/>
      <c r="VGB245" s="4"/>
      <c r="VGC245" s="4"/>
      <c r="VGD245" s="4"/>
      <c r="VGE245" s="4"/>
      <c r="VGF245" s="4"/>
      <c r="VGG245" s="4"/>
      <c r="VGH245" s="4"/>
      <c r="VGI245" s="4"/>
      <c r="VGJ245" s="4"/>
      <c r="VGK245" s="4"/>
      <c r="VGL245" s="4"/>
      <c r="VGM245" s="4"/>
      <c r="VGN245" s="4"/>
      <c r="VGO245" s="4"/>
      <c r="VGP245" s="4"/>
      <c r="VGQ245" s="4"/>
      <c r="VGR245" s="4"/>
      <c r="VGS245" s="4"/>
      <c r="VGT245" s="4"/>
      <c r="VGU245" s="4"/>
      <c r="VGV245" s="4"/>
      <c r="VGW245" s="4"/>
      <c r="VGX245" s="4"/>
      <c r="VGY245" s="4"/>
      <c r="VGZ245" s="4"/>
      <c r="VHA245" s="4"/>
      <c r="VHB245" s="4"/>
      <c r="VHC245" s="4"/>
      <c r="VHD245" s="4"/>
      <c r="VHE245" s="4"/>
      <c r="VHF245" s="4"/>
      <c r="VHG245" s="4"/>
      <c r="VHH245" s="4"/>
      <c r="VHI245" s="4"/>
      <c r="VHJ245" s="4"/>
      <c r="VHK245" s="4"/>
      <c r="VHL245" s="4"/>
      <c r="VHM245" s="4"/>
      <c r="VHN245" s="4"/>
      <c r="VHO245" s="4"/>
      <c r="VHP245" s="4"/>
      <c r="VHQ245" s="4"/>
      <c r="VHR245" s="4"/>
      <c r="VHS245" s="4"/>
      <c r="VHT245" s="4"/>
      <c r="VHU245" s="4"/>
      <c r="VHV245" s="4"/>
      <c r="VHW245" s="4"/>
      <c r="VHX245" s="4"/>
      <c r="VHY245" s="4"/>
      <c r="VHZ245" s="4"/>
      <c r="VIA245" s="4"/>
      <c r="VIB245" s="4"/>
      <c r="VIC245" s="4"/>
      <c r="VID245" s="4"/>
      <c r="VIE245" s="4"/>
      <c r="VIF245" s="4"/>
      <c r="VIG245" s="4"/>
      <c r="VIH245" s="4"/>
      <c r="VII245" s="4"/>
      <c r="VIJ245" s="4"/>
      <c r="VIK245" s="4"/>
      <c r="VIL245" s="4"/>
      <c r="VIM245" s="4"/>
      <c r="VIN245" s="4"/>
      <c r="VIO245" s="4"/>
      <c r="VIP245" s="4"/>
      <c r="VIQ245" s="4"/>
      <c r="VIR245" s="4"/>
      <c r="VIS245" s="4"/>
      <c r="VIT245" s="4"/>
      <c r="VIU245" s="4"/>
      <c r="VIV245" s="4"/>
      <c r="VIW245" s="4"/>
      <c r="VIX245" s="4"/>
      <c r="VIY245" s="4"/>
      <c r="VIZ245" s="4"/>
      <c r="VJA245" s="4"/>
      <c r="VJB245" s="4"/>
      <c r="VJC245" s="4"/>
      <c r="VJD245" s="4"/>
      <c r="VJE245" s="4"/>
      <c r="VJF245" s="4"/>
      <c r="VJG245" s="4"/>
      <c r="VJH245" s="4"/>
      <c r="VJI245" s="4"/>
      <c r="VJJ245" s="4"/>
      <c r="VJK245" s="4"/>
      <c r="VJL245" s="4"/>
      <c r="VJM245" s="4"/>
      <c r="VJN245" s="4"/>
      <c r="VJO245" s="4"/>
      <c r="VJP245" s="4"/>
      <c r="VJQ245" s="4"/>
      <c r="VJR245" s="4"/>
      <c r="VJS245" s="4"/>
      <c r="VJT245" s="4"/>
      <c r="VJU245" s="4"/>
      <c r="VJV245" s="4"/>
      <c r="VJW245" s="4"/>
      <c r="VJX245" s="4"/>
      <c r="VJY245" s="4"/>
      <c r="VJZ245" s="4"/>
      <c r="VKA245" s="4"/>
      <c r="VKB245" s="4"/>
      <c r="VKC245" s="4"/>
      <c r="VKD245" s="4"/>
      <c r="VKE245" s="4"/>
      <c r="VKF245" s="4"/>
      <c r="VKG245" s="4"/>
      <c r="VKH245" s="4"/>
      <c r="VKI245" s="4"/>
      <c r="VKJ245" s="4"/>
      <c r="VKK245" s="4"/>
      <c r="VKL245" s="4"/>
      <c r="VKM245" s="4"/>
      <c r="VKN245" s="4"/>
      <c r="VKO245" s="4"/>
      <c r="VKP245" s="4"/>
      <c r="VKQ245" s="4"/>
      <c r="VKR245" s="4"/>
      <c r="VKS245" s="4"/>
      <c r="VKT245" s="4"/>
      <c r="VKU245" s="4"/>
      <c r="VKV245" s="4"/>
      <c r="VKW245" s="4"/>
      <c r="VKX245" s="4"/>
      <c r="VKY245" s="4"/>
      <c r="VKZ245" s="4"/>
      <c r="VLA245" s="4"/>
      <c r="VLB245" s="4"/>
      <c r="VLC245" s="4"/>
      <c r="VLD245" s="4"/>
      <c r="VLE245" s="4"/>
      <c r="VLF245" s="4"/>
      <c r="VLG245" s="4"/>
      <c r="VLH245" s="4"/>
      <c r="VLI245" s="4"/>
      <c r="VLJ245" s="4"/>
      <c r="VLK245" s="4"/>
      <c r="VLL245" s="4"/>
      <c r="VLM245" s="4"/>
      <c r="VLN245" s="4"/>
      <c r="VLO245" s="4"/>
      <c r="VLP245" s="4"/>
      <c r="VLQ245" s="4"/>
      <c r="VLR245" s="4"/>
      <c r="VLS245" s="4"/>
      <c r="VLT245" s="4"/>
      <c r="VLU245" s="4"/>
      <c r="VLV245" s="4"/>
      <c r="VLW245" s="4"/>
      <c r="VLX245" s="4"/>
      <c r="VLY245" s="4"/>
      <c r="VLZ245" s="4"/>
      <c r="VMA245" s="4"/>
      <c r="VMB245" s="4"/>
      <c r="VMC245" s="4"/>
      <c r="VMD245" s="4"/>
      <c r="VME245" s="4"/>
      <c r="VMF245" s="4"/>
      <c r="VMG245" s="4"/>
      <c r="VMH245" s="4"/>
      <c r="VMI245" s="4"/>
      <c r="VMJ245" s="4"/>
      <c r="VMK245" s="4"/>
      <c r="VML245" s="4"/>
      <c r="VMM245" s="4"/>
      <c r="VMN245" s="4"/>
      <c r="VMO245" s="4"/>
      <c r="VMP245" s="4"/>
      <c r="VMQ245" s="4"/>
      <c r="VMR245" s="4"/>
      <c r="VMS245" s="4"/>
      <c r="VMT245" s="4"/>
      <c r="VMU245" s="4"/>
      <c r="VMV245" s="4"/>
      <c r="VMW245" s="4"/>
      <c r="VMX245" s="4"/>
      <c r="VMY245" s="4"/>
      <c r="VMZ245" s="4"/>
      <c r="VNA245" s="4"/>
      <c r="VNB245" s="4"/>
      <c r="VNC245" s="4"/>
      <c r="VND245" s="4"/>
      <c r="VNE245" s="4"/>
      <c r="VNF245" s="4"/>
      <c r="VNG245" s="4"/>
      <c r="VNH245" s="4"/>
      <c r="VNI245" s="4"/>
      <c r="VNJ245" s="4"/>
      <c r="VNK245" s="4"/>
      <c r="VNL245" s="4"/>
      <c r="VNM245" s="4"/>
      <c r="VNN245" s="4"/>
      <c r="VNO245" s="4"/>
      <c r="VNP245" s="4"/>
      <c r="VNQ245" s="4"/>
      <c r="VNR245" s="4"/>
      <c r="VNS245" s="4"/>
      <c r="VNT245" s="4"/>
      <c r="VNU245" s="4"/>
      <c r="VNV245" s="4"/>
      <c r="VNW245" s="4"/>
      <c r="VNX245" s="4"/>
      <c r="VNY245" s="4"/>
      <c r="VNZ245" s="4"/>
      <c r="VOA245" s="4"/>
      <c r="VOB245" s="4"/>
      <c r="VOC245" s="4"/>
      <c r="VOD245" s="4"/>
      <c r="VOE245" s="4"/>
      <c r="VOF245" s="4"/>
      <c r="VOG245" s="4"/>
      <c r="VOH245" s="4"/>
      <c r="VOI245" s="4"/>
      <c r="VOJ245" s="4"/>
      <c r="VOK245" s="4"/>
      <c r="VOL245" s="4"/>
      <c r="VOM245" s="4"/>
      <c r="VON245" s="4"/>
      <c r="VOO245" s="4"/>
      <c r="VOP245" s="4"/>
      <c r="VOQ245" s="4"/>
      <c r="VOR245" s="4"/>
      <c r="VOS245" s="4"/>
      <c r="VOT245" s="4"/>
      <c r="VOU245" s="4"/>
      <c r="VOV245" s="4"/>
      <c r="VOW245" s="4"/>
      <c r="VOX245" s="4"/>
      <c r="VOY245" s="4"/>
      <c r="VOZ245" s="4"/>
      <c r="VPA245" s="4"/>
      <c r="VPB245" s="4"/>
      <c r="VPC245" s="4"/>
      <c r="VPD245" s="4"/>
      <c r="VPE245" s="4"/>
      <c r="VPF245" s="4"/>
      <c r="VPG245" s="4"/>
      <c r="VPH245" s="4"/>
      <c r="VPI245" s="4"/>
      <c r="VPJ245" s="4"/>
      <c r="VPK245" s="4"/>
      <c r="VPL245" s="4"/>
      <c r="VPM245" s="4"/>
      <c r="VPN245" s="4"/>
      <c r="VPO245" s="4"/>
      <c r="VPP245" s="4"/>
      <c r="VPQ245" s="4"/>
      <c r="VPR245" s="4"/>
      <c r="VPS245" s="4"/>
      <c r="VPT245" s="4"/>
      <c r="VPU245" s="4"/>
      <c r="VPV245" s="4"/>
      <c r="VPW245" s="4"/>
      <c r="VPX245" s="4"/>
      <c r="VPY245" s="4"/>
      <c r="VPZ245" s="4"/>
      <c r="VQA245" s="4"/>
      <c r="VQB245" s="4"/>
      <c r="VQC245" s="4"/>
      <c r="VQD245" s="4"/>
      <c r="VQE245" s="4"/>
      <c r="VQF245" s="4"/>
      <c r="VQG245" s="4"/>
      <c r="VQH245" s="4"/>
      <c r="VQI245" s="4"/>
      <c r="VQJ245" s="4"/>
      <c r="VQK245" s="4"/>
      <c r="VQL245" s="4"/>
      <c r="VQM245" s="4"/>
      <c r="VQN245" s="4"/>
      <c r="VQO245" s="4"/>
      <c r="VQP245" s="4"/>
      <c r="VQQ245" s="4"/>
      <c r="VQR245" s="4"/>
      <c r="VQS245" s="4"/>
      <c r="VQT245" s="4"/>
      <c r="VQU245" s="4"/>
      <c r="VQV245" s="4"/>
      <c r="VQW245" s="4"/>
      <c r="VQX245" s="4"/>
      <c r="VQY245" s="4"/>
      <c r="VQZ245" s="4"/>
      <c r="VRA245" s="4"/>
      <c r="VRB245" s="4"/>
      <c r="VRC245" s="4"/>
      <c r="VRD245" s="4"/>
      <c r="VRE245" s="4"/>
      <c r="VRF245" s="4"/>
      <c r="VRG245" s="4"/>
      <c r="VRH245" s="4"/>
      <c r="VRI245" s="4"/>
      <c r="VRJ245" s="4"/>
      <c r="VRK245" s="4"/>
      <c r="VRL245" s="4"/>
      <c r="VRM245" s="4"/>
      <c r="VRN245" s="4"/>
      <c r="VRO245" s="4"/>
      <c r="VRP245" s="4"/>
      <c r="VRQ245" s="4"/>
      <c r="VRR245" s="4"/>
      <c r="VRS245" s="4"/>
      <c r="VRT245" s="4"/>
      <c r="VRU245" s="4"/>
      <c r="VRV245" s="4"/>
      <c r="VRW245" s="4"/>
      <c r="VRX245" s="4"/>
      <c r="VRY245" s="4"/>
      <c r="VRZ245" s="4"/>
      <c r="VSA245" s="4"/>
      <c r="VSB245" s="4"/>
      <c r="VSC245" s="4"/>
      <c r="VSD245" s="4"/>
      <c r="VSE245" s="4"/>
      <c r="VSF245" s="4"/>
      <c r="VSG245" s="4"/>
      <c r="VSH245" s="4"/>
      <c r="VSI245" s="4"/>
      <c r="VSJ245" s="4"/>
      <c r="VSK245" s="4"/>
      <c r="VSL245" s="4"/>
      <c r="VSM245" s="4"/>
      <c r="VSN245" s="4"/>
      <c r="VSO245" s="4"/>
      <c r="VSP245" s="4"/>
      <c r="VSQ245" s="4"/>
      <c r="VSR245" s="4"/>
      <c r="VSS245" s="4"/>
      <c r="VST245" s="4"/>
      <c r="VSU245" s="4"/>
      <c r="VSV245" s="4"/>
      <c r="VSW245" s="4"/>
      <c r="VSX245" s="4"/>
      <c r="VSY245" s="4"/>
      <c r="VSZ245" s="4"/>
      <c r="VTA245" s="4"/>
      <c r="VTB245" s="4"/>
      <c r="VTC245" s="4"/>
      <c r="VTD245" s="4"/>
      <c r="VTE245" s="4"/>
      <c r="VTF245" s="4"/>
      <c r="VTG245" s="4"/>
      <c r="VTH245" s="4"/>
      <c r="VTI245" s="4"/>
      <c r="VTJ245" s="4"/>
      <c r="VTK245" s="4"/>
      <c r="VTL245" s="4"/>
      <c r="VTM245" s="4"/>
      <c r="VTN245" s="4"/>
      <c r="VTO245" s="4"/>
      <c r="VTP245" s="4"/>
      <c r="VTQ245" s="4"/>
      <c r="VTR245" s="4"/>
      <c r="VTS245" s="4"/>
      <c r="VTT245" s="4"/>
      <c r="VTU245" s="4"/>
      <c r="VTV245" s="4"/>
      <c r="VTW245" s="4"/>
      <c r="VTX245" s="4"/>
      <c r="VTY245" s="4"/>
      <c r="VTZ245" s="4"/>
      <c r="VUA245" s="4"/>
      <c r="VUB245" s="4"/>
      <c r="VUC245" s="4"/>
      <c r="VUD245" s="4"/>
      <c r="VUE245" s="4"/>
      <c r="VUF245" s="4"/>
      <c r="VUG245" s="4"/>
      <c r="VUH245" s="4"/>
      <c r="VUI245" s="4"/>
      <c r="VUJ245" s="4"/>
      <c r="VUK245" s="4"/>
      <c r="VUL245" s="4"/>
      <c r="VUM245" s="4"/>
      <c r="VUN245" s="4"/>
      <c r="VUO245" s="4"/>
      <c r="VUP245" s="4"/>
      <c r="VUQ245" s="4"/>
      <c r="VUR245" s="4"/>
      <c r="VUS245" s="4"/>
      <c r="VUT245" s="4"/>
      <c r="VUU245" s="4"/>
      <c r="VUV245" s="4"/>
      <c r="VUW245" s="4"/>
      <c r="VUX245" s="4"/>
      <c r="VUY245" s="4"/>
      <c r="VUZ245" s="4"/>
      <c r="VVA245" s="4"/>
      <c r="VVB245" s="4"/>
      <c r="VVC245" s="4"/>
      <c r="VVD245" s="4"/>
      <c r="VVE245" s="4"/>
      <c r="VVF245" s="4"/>
      <c r="VVG245" s="4"/>
      <c r="VVH245" s="4"/>
      <c r="VVI245" s="4"/>
      <c r="VVJ245" s="4"/>
      <c r="VVK245" s="4"/>
      <c r="VVL245" s="4"/>
      <c r="VVM245" s="4"/>
      <c r="VVN245" s="4"/>
      <c r="VVO245" s="4"/>
      <c r="VVP245" s="4"/>
      <c r="VVQ245" s="4"/>
      <c r="VVR245" s="4"/>
      <c r="VVS245" s="4"/>
      <c r="VVT245" s="4"/>
      <c r="VVU245" s="4"/>
      <c r="VVV245" s="4"/>
      <c r="VVW245" s="4"/>
      <c r="VVX245" s="4"/>
      <c r="VVY245" s="4"/>
      <c r="VVZ245" s="4"/>
      <c r="VWA245" s="4"/>
      <c r="VWB245" s="4"/>
      <c r="VWC245" s="4"/>
      <c r="VWD245" s="4"/>
      <c r="VWE245" s="4"/>
      <c r="VWF245" s="4"/>
      <c r="VWG245" s="4"/>
      <c r="VWH245" s="4"/>
      <c r="VWI245" s="4"/>
      <c r="VWJ245" s="4"/>
      <c r="VWK245" s="4"/>
      <c r="VWL245" s="4"/>
      <c r="VWM245" s="4"/>
      <c r="VWN245" s="4"/>
      <c r="VWO245" s="4"/>
      <c r="VWP245" s="4"/>
      <c r="VWQ245" s="4"/>
      <c r="VWR245" s="4"/>
      <c r="VWS245" s="4"/>
      <c r="VWT245" s="4"/>
      <c r="VWU245" s="4"/>
      <c r="VWV245" s="4"/>
      <c r="VWW245" s="4"/>
      <c r="VWX245" s="4"/>
      <c r="VWY245" s="4"/>
      <c r="VWZ245" s="4"/>
      <c r="VXA245" s="4"/>
      <c r="VXB245" s="4"/>
      <c r="VXC245" s="4"/>
      <c r="VXD245" s="4"/>
      <c r="VXE245" s="4"/>
      <c r="VXF245" s="4"/>
      <c r="VXG245" s="4"/>
      <c r="VXH245" s="4"/>
      <c r="VXI245" s="4"/>
      <c r="VXJ245" s="4"/>
      <c r="VXK245" s="4"/>
      <c r="VXL245" s="4"/>
      <c r="VXM245" s="4"/>
      <c r="VXN245" s="4"/>
      <c r="VXO245" s="4"/>
      <c r="VXP245" s="4"/>
      <c r="VXQ245" s="4"/>
      <c r="VXR245" s="4"/>
      <c r="VXS245" s="4"/>
      <c r="VXT245" s="4"/>
      <c r="VXU245" s="4"/>
      <c r="VXV245" s="4"/>
      <c r="VXW245" s="4"/>
      <c r="VXX245" s="4"/>
      <c r="VXY245" s="4"/>
      <c r="VXZ245" s="4"/>
      <c r="VYA245" s="4"/>
      <c r="VYB245" s="4"/>
      <c r="VYC245" s="4"/>
      <c r="VYD245" s="4"/>
      <c r="VYE245" s="4"/>
      <c r="VYF245" s="4"/>
      <c r="VYG245" s="4"/>
      <c r="VYH245" s="4"/>
      <c r="VYI245" s="4"/>
      <c r="VYJ245" s="4"/>
      <c r="VYK245" s="4"/>
      <c r="VYL245" s="4"/>
      <c r="VYM245" s="4"/>
      <c r="VYN245" s="4"/>
      <c r="VYO245" s="4"/>
      <c r="VYP245" s="4"/>
      <c r="VYQ245" s="4"/>
      <c r="VYR245" s="4"/>
      <c r="VYS245" s="4"/>
      <c r="VYT245" s="4"/>
      <c r="VYU245" s="4"/>
      <c r="VYV245" s="4"/>
      <c r="VYW245" s="4"/>
      <c r="VYX245" s="4"/>
      <c r="VYY245" s="4"/>
      <c r="VYZ245" s="4"/>
      <c r="VZA245" s="4"/>
      <c r="VZB245" s="4"/>
      <c r="VZC245" s="4"/>
      <c r="VZD245" s="4"/>
      <c r="VZE245" s="4"/>
      <c r="VZF245" s="4"/>
      <c r="VZG245" s="4"/>
      <c r="VZH245" s="4"/>
      <c r="VZI245" s="4"/>
      <c r="VZJ245" s="4"/>
      <c r="VZK245" s="4"/>
      <c r="VZL245" s="4"/>
      <c r="VZM245" s="4"/>
      <c r="VZN245" s="4"/>
      <c r="VZO245" s="4"/>
      <c r="VZP245" s="4"/>
      <c r="VZQ245" s="4"/>
      <c r="VZR245" s="4"/>
      <c r="VZS245" s="4"/>
      <c r="VZT245" s="4"/>
      <c r="VZU245" s="4"/>
      <c r="VZV245" s="4"/>
      <c r="VZW245" s="4"/>
      <c r="VZX245" s="4"/>
      <c r="VZY245" s="4"/>
      <c r="VZZ245" s="4"/>
      <c r="WAA245" s="4"/>
      <c r="WAB245" s="4"/>
      <c r="WAC245" s="4"/>
      <c r="WAD245" s="4"/>
      <c r="WAE245" s="4"/>
      <c r="WAF245" s="4"/>
      <c r="WAG245" s="4"/>
      <c r="WAH245" s="4"/>
      <c r="WAI245" s="4"/>
      <c r="WAJ245" s="4"/>
      <c r="WAK245" s="4"/>
      <c r="WAL245" s="4"/>
      <c r="WAM245" s="4"/>
      <c r="WAN245" s="4"/>
      <c r="WAO245" s="4"/>
      <c r="WAP245" s="4"/>
      <c r="WAQ245" s="4"/>
      <c r="WAR245" s="4"/>
      <c r="WAS245" s="4"/>
      <c r="WAT245" s="4"/>
      <c r="WAU245" s="4"/>
      <c r="WAV245" s="4"/>
      <c r="WAW245" s="4"/>
      <c r="WAX245" s="4"/>
      <c r="WAY245" s="4"/>
      <c r="WAZ245" s="4"/>
      <c r="WBA245" s="4"/>
      <c r="WBB245" s="4"/>
      <c r="WBC245" s="4"/>
      <c r="WBD245" s="4"/>
      <c r="WBE245" s="4"/>
      <c r="WBF245" s="4"/>
      <c r="WBG245" s="4"/>
      <c r="WBH245" s="4"/>
      <c r="WBI245" s="4"/>
      <c r="WBJ245" s="4"/>
      <c r="WBK245" s="4"/>
      <c r="WBL245" s="4"/>
      <c r="WBM245" s="4"/>
      <c r="WBN245" s="4"/>
      <c r="WBO245" s="4"/>
      <c r="WBP245" s="4"/>
      <c r="WBQ245" s="4"/>
      <c r="WBR245" s="4"/>
      <c r="WBS245" s="4"/>
      <c r="WBT245" s="4"/>
      <c r="WBU245" s="4"/>
      <c r="WBV245" s="4"/>
      <c r="WBW245" s="4"/>
      <c r="WBX245" s="4"/>
      <c r="WBY245" s="4"/>
      <c r="WBZ245" s="4"/>
      <c r="WCA245" s="4"/>
      <c r="WCB245" s="4"/>
      <c r="WCC245" s="4"/>
      <c r="WCD245" s="4"/>
      <c r="WCE245" s="4"/>
      <c r="WCF245" s="4"/>
      <c r="WCG245" s="4"/>
      <c r="WCH245" s="4"/>
      <c r="WCI245" s="4"/>
      <c r="WCJ245" s="4"/>
      <c r="WCK245" s="4"/>
      <c r="WCL245" s="4"/>
      <c r="WCM245" s="4"/>
      <c r="WCN245" s="4"/>
      <c r="WCO245" s="4"/>
      <c r="WCP245" s="4"/>
      <c r="WCQ245" s="4"/>
      <c r="WCR245" s="4"/>
      <c r="WCS245" s="4"/>
      <c r="WCT245" s="4"/>
      <c r="WCU245" s="4"/>
      <c r="WCV245" s="4"/>
      <c r="WCW245" s="4"/>
      <c r="WCX245" s="4"/>
      <c r="WCY245" s="4"/>
      <c r="WCZ245" s="4"/>
      <c r="WDA245" s="4"/>
      <c r="WDB245" s="4"/>
      <c r="WDC245" s="4"/>
      <c r="WDD245" s="4"/>
      <c r="WDE245" s="4"/>
      <c r="WDF245" s="4"/>
      <c r="WDG245" s="4"/>
      <c r="WDH245" s="4"/>
      <c r="WDI245" s="4"/>
      <c r="WDJ245" s="4"/>
      <c r="WDK245" s="4"/>
      <c r="WDL245" s="4"/>
      <c r="WDM245" s="4"/>
      <c r="WDN245" s="4"/>
      <c r="WDO245" s="4"/>
      <c r="WDP245" s="4"/>
      <c r="WDQ245" s="4"/>
      <c r="WDR245" s="4"/>
      <c r="WDS245" s="4"/>
      <c r="WDT245" s="4"/>
      <c r="WDU245" s="4"/>
      <c r="WDV245" s="4"/>
      <c r="WDW245" s="4"/>
      <c r="WDX245" s="4"/>
      <c r="WDY245" s="4"/>
      <c r="WDZ245" s="4"/>
      <c r="WEA245" s="4"/>
      <c r="WEB245" s="4"/>
      <c r="WEC245" s="4"/>
      <c r="WED245" s="4"/>
      <c r="WEE245" s="4"/>
      <c r="WEF245" s="4"/>
      <c r="WEG245" s="4"/>
      <c r="WEH245" s="4"/>
      <c r="WEI245" s="4"/>
      <c r="WEJ245" s="4"/>
      <c r="WEK245" s="4"/>
      <c r="WEL245" s="4"/>
      <c r="WEM245" s="4"/>
      <c r="WEN245" s="4"/>
      <c r="WEO245" s="4"/>
      <c r="WEP245" s="4"/>
      <c r="WEQ245" s="4"/>
      <c r="WER245" s="4"/>
      <c r="WES245" s="4"/>
      <c r="WET245" s="4"/>
      <c r="WEU245" s="4"/>
      <c r="WEV245" s="4"/>
      <c r="WEW245" s="4"/>
      <c r="WEX245" s="4"/>
      <c r="WEY245" s="4"/>
      <c r="WEZ245" s="4"/>
      <c r="WFA245" s="4"/>
      <c r="WFB245" s="4"/>
      <c r="WFC245" s="4"/>
      <c r="WFD245" s="4"/>
      <c r="WFE245" s="4"/>
      <c r="WFF245" s="4"/>
      <c r="WFG245" s="4"/>
      <c r="WFH245" s="4"/>
      <c r="WFI245" s="4"/>
      <c r="WFJ245" s="4"/>
      <c r="WFK245" s="4"/>
      <c r="WFL245" s="4"/>
      <c r="WFM245" s="4"/>
      <c r="WFN245" s="4"/>
      <c r="WFO245" s="4"/>
      <c r="WFP245" s="4"/>
      <c r="WFQ245" s="4"/>
      <c r="WFR245" s="4"/>
      <c r="WFS245" s="4"/>
      <c r="WFT245" s="4"/>
      <c r="WFU245" s="4"/>
      <c r="WFV245" s="4"/>
      <c r="WFW245" s="4"/>
      <c r="WFX245" s="4"/>
      <c r="WFY245" s="4"/>
      <c r="WFZ245" s="4"/>
      <c r="WGA245" s="4"/>
      <c r="WGB245" s="4"/>
      <c r="WGC245" s="4"/>
      <c r="WGD245" s="4"/>
      <c r="WGE245" s="4"/>
      <c r="WGF245" s="4"/>
      <c r="WGG245" s="4"/>
      <c r="WGH245" s="4"/>
      <c r="WGI245" s="4"/>
      <c r="WGJ245" s="4"/>
      <c r="WGK245" s="4"/>
      <c r="WGL245" s="4"/>
      <c r="WGM245" s="4"/>
      <c r="WGN245" s="4"/>
      <c r="WGO245" s="4"/>
      <c r="WGP245" s="4"/>
      <c r="WGQ245" s="4"/>
      <c r="WGR245" s="4"/>
      <c r="WGS245" s="4"/>
      <c r="WGT245" s="4"/>
      <c r="WGU245" s="4"/>
      <c r="WGV245" s="4"/>
      <c r="WGW245" s="4"/>
      <c r="WGX245" s="4"/>
      <c r="WGY245" s="4"/>
      <c r="WGZ245" s="4"/>
      <c r="WHA245" s="4"/>
      <c r="WHB245" s="4"/>
      <c r="WHC245" s="4"/>
      <c r="WHD245" s="4"/>
      <c r="WHE245" s="4"/>
      <c r="WHF245" s="4"/>
      <c r="WHG245" s="4"/>
      <c r="WHH245" s="4"/>
      <c r="WHI245" s="4"/>
      <c r="WHJ245" s="4"/>
      <c r="WHK245" s="4"/>
      <c r="WHL245" s="4"/>
      <c r="WHM245" s="4"/>
      <c r="WHN245" s="4"/>
      <c r="WHO245" s="4"/>
      <c r="WHP245" s="4"/>
      <c r="WHQ245" s="4"/>
      <c r="WHR245" s="4"/>
      <c r="WHS245" s="4"/>
      <c r="WHT245" s="4"/>
      <c r="WHU245" s="4"/>
      <c r="WHV245" s="4"/>
      <c r="WHW245" s="4"/>
      <c r="WHX245" s="4"/>
      <c r="WHY245" s="4"/>
      <c r="WHZ245" s="4"/>
      <c r="WIA245" s="4"/>
      <c r="WIB245" s="4"/>
      <c r="WIC245" s="4"/>
      <c r="WID245" s="4"/>
      <c r="WIE245" s="4"/>
      <c r="WIF245" s="4"/>
      <c r="WIG245" s="4"/>
      <c r="WIH245" s="4"/>
      <c r="WII245" s="4"/>
      <c r="WIJ245" s="4"/>
      <c r="WIK245" s="4"/>
      <c r="WIL245" s="4"/>
      <c r="WIM245" s="4"/>
      <c r="WIN245" s="4"/>
      <c r="WIO245" s="4"/>
      <c r="WIP245" s="4"/>
      <c r="WIQ245" s="4"/>
      <c r="WIR245" s="4"/>
      <c r="WIS245" s="4"/>
      <c r="WIT245" s="4"/>
      <c r="WIU245" s="4"/>
      <c r="WIV245" s="4"/>
      <c r="WIW245" s="4"/>
      <c r="WIX245" s="4"/>
      <c r="WIY245" s="4"/>
      <c r="WIZ245" s="4"/>
      <c r="WJA245" s="4"/>
      <c r="WJB245" s="4"/>
      <c r="WJC245" s="4"/>
      <c r="WJD245" s="4"/>
      <c r="WJE245" s="4"/>
      <c r="WJF245" s="4"/>
      <c r="WJG245" s="4"/>
      <c r="WJH245" s="4"/>
      <c r="WJI245" s="4"/>
      <c r="WJJ245" s="4"/>
      <c r="WJK245" s="4"/>
      <c r="WJL245" s="4"/>
      <c r="WJM245" s="4"/>
      <c r="WJN245" s="4"/>
      <c r="WJO245" s="4"/>
      <c r="WJP245" s="4"/>
      <c r="WJQ245" s="4"/>
      <c r="WJR245" s="4"/>
      <c r="WJS245" s="4"/>
      <c r="WJT245" s="4"/>
      <c r="WJU245" s="4"/>
      <c r="WJV245" s="4"/>
      <c r="WJW245" s="4"/>
      <c r="WJX245" s="4"/>
      <c r="WJY245" s="4"/>
      <c r="WJZ245" s="4"/>
      <c r="WKA245" s="4"/>
      <c r="WKB245" s="4"/>
      <c r="WKC245" s="4"/>
      <c r="WKD245" s="4"/>
      <c r="WKE245" s="4"/>
      <c r="WKF245" s="4"/>
      <c r="WKG245" s="4"/>
      <c r="WKH245" s="4"/>
      <c r="WKI245" s="4"/>
      <c r="WKJ245" s="4"/>
      <c r="WKK245" s="4"/>
      <c r="WKL245" s="4"/>
      <c r="WKM245" s="4"/>
      <c r="WKN245" s="4"/>
      <c r="WKO245" s="4"/>
      <c r="WKP245" s="4"/>
      <c r="WKQ245" s="4"/>
      <c r="WKR245" s="4"/>
      <c r="WKS245" s="4"/>
      <c r="WKT245" s="4"/>
      <c r="WKU245" s="4"/>
      <c r="WKV245" s="4"/>
      <c r="WKW245" s="4"/>
      <c r="WKX245" s="4"/>
      <c r="WKY245" s="4"/>
      <c r="WKZ245" s="4"/>
      <c r="WLA245" s="4"/>
      <c r="WLB245" s="4"/>
      <c r="WLC245" s="4"/>
      <c r="WLD245" s="4"/>
      <c r="WLE245" s="4"/>
      <c r="WLF245" s="4"/>
      <c r="WLG245" s="4"/>
      <c r="WLH245" s="4"/>
      <c r="WLI245" s="4"/>
      <c r="WLJ245" s="4"/>
      <c r="WLK245" s="4"/>
      <c r="WLL245" s="4"/>
      <c r="WLM245" s="4"/>
      <c r="WLN245" s="4"/>
      <c r="WLO245" s="4"/>
      <c r="WLP245" s="4"/>
      <c r="WLQ245" s="4"/>
      <c r="WLR245" s="4"/>
      <c r="WLS245" s="4"/>
      <c r="WLT245" s="4"/>
      <c r="WLU245" s="4"/>
      <c r="WLV245" s="4"/>
      <c r="WLW245" s="4"/>
      <c r="WLX245" s="4"/>
      <c r="WLY245" s="4"/>
      <c r="WLZ245" s="4"/>
      <c r="WMA245" s="4"/>
      <c r="WMB245" s="4"/>
      <c r="WMC245" s="4"/>
      <c r="WMD245" s="4"/>
      <c r="WME245" s="4"/>
      <c r="WMF245" s="4"/>
      <c r="WMG245" s="4"/>
      <c r="WMH245" s="4"/>
      <c r="WMI245" s="4"/>
      <c r="WMJ245" s="4"/>
      <c r="WMK245" s="4"/>
      <c r="WML245" s="4"/>
      <c r="WMM245" s="4"/>
      <c r="WMN245" s="4"/>
      <c r="WMO245" s="4"/>
      <c r="WMP245" s="4"/>
      <c r="WMQ245" s="4"/>
      <c r="WMR245" s="4"/>
      <c r="WMS245" s="4"/>
      <c r="WMT245" s="4"/>
      <c r="WMU245" s="4"/>
      <c r="WMV245" s="4"/>
      <c r="WMW245" s="4"/>
      <c r="WMX245" s="4"/>
      <c r="WMY245" s="4"/>
      <c r="WMZ245" s="4"/>
      <c r="WNA245" s="4"/>
      <c r="WNB245" s="4"/>
      <c r="WNC245" s="4"/>
      <c r="WND245" s="4"/>
      <c r="WNE245" s="4"/>
      <c r="WNF245" s="4"/>
      <c r="WNG245" s="4"/>
      <c r="WNH245" s="4"/>
      <c r="WNI245" s="4"/>
      <c r="WNJ245" s="4"/>
      <c r="WNK245" s="4"/>
      <c r="WNL245" s="4"/>
      <c r="WNM245" s="4"/>
      <c r="WNN245" s="4"/>
      <c r="WNO245" s="4"/>
      <c r="WNP245" s="4"/>
      <c r="WNQ245" s="4"/>
      <c r="WNR245" s="4"/>
      <c r="WNS245" s="4"/>
      <c r="WNT245" s="4"/>
      <c r="WNU245" s="4"/>
      <c r="WNV245" s="4"/>
      <c r="WNW245" s="4"/>
      <c r="WNX245" s="4"/>
      <c r="WNY245" s="4"/>
      <c r="WNZ245" s="4"/>
      <c r="WOA245" s="4"/>
      <c r="WOB245" s="4"/>
      <c r="WOC245" s="4"/>
      <c r="WOD245" s="4"/>
      <c r="WOE245" s="4"/>
      <c r="WOF245" s="4"/>
      <c r="WOG245" s="4"/>
      <c r="WOH245" s="4"/>
      <c r="WOI245" s="4"/>
      <c r="WOJ245" s="4"/>
      <c r="WOK245" s="4"/>
      <c r="WOL245" s="4"/>
      <c r="WOM245" s="4"/>
      <c r="WON245" s="4"/>
      <c r="WOO245" s="4"/>
      <c r="WOP245" s="4"/>
      <c r="WOQ245" s="4"/>
      <c r="WOR245" s="4"/>
      <c r="WOS245" s="4"/>
      <c r="WOT245" s="4"/>
      <c r="WOU245" s="4"/>
      <c r="WOV245" s="4"/>
      <c r="WOW245" s="4"/>
      <c r="WOX245" s="4"/>
      <c r="WOY245" s="4"/>
      <c r="WOZ245" s="4"/>
      <c r="WPA245" s="4"/>
      <c r="WPB245" s="4"/>
      <c r="WPC245" s="4"/>
      <c r="WPD245" s="4"/>
      <c r="WPE245" s="4"/>
      <c r="WPF245" s="4"/>
      <c r="WPG245" s="4"/>
      <c r="WPH245" s="4"/>
      <c r="WPI245" s="4"/>
      <c r="WPJ245" s="4"/>
      <c r="WPK245" s="4"/>
      <c r="WPL245" s="4"/>
      <c r="WPM245" s="4"/>
      <c r="WPN245" s="4"/>
      <c r="WPO245" s="4"/>
      <c r="WPP245" s="4"/>
      <c r="WPQ245" s="4"/>
      <c r="WPR245" s="4"/>
      <c r="WPS245" s="4"/>
      <c r="WPT245" s="4"/>
      <c r="WPU245" s="4"/>
      <c r="WPV245" s="4"/>
      <c r="WPW245" s="4"/>
      <c r="WPX245" s="4"/>
      <c r="WPY245" s="4"/>
      <c r="WPZ245" s="4"/>
      <c r="WQA245" s="4"/>
      <c r="WQB245" s="4"/>
      <c r="WQC245" s="4"/>
      <c r="WQD245" s="4"/>
      <c r="WQE245" s="4"/>
      <c r="WQF245" s="4"/>
      <c r="WQG245" s="4"/>
      <c r="WQH245" s="4"/>
      <c r="WQI245" s="4"/>
      <c r="WQJ245" s="4"/>
      <c r="WQK245" s="4"/>
      <c r="WQL245" s="4"/>
      <c r="WQM245" s="4"/>
      <c r="WQN245" s="4"/>
      <c r="WQO245" s="4"/>
      <c r="WQP245" s="4"/>
      <c r="WQQ245" s="4"/>
      <c r="WQR245" s="4"/>
      <c r="WQS245" s="4"/>
      <c r="WQT245" s="4"/>
      <c r="WQU245" s="4"/>
      <c r="WQV245" s="4"/>
      <c r="WQW245" s="4"/>
      <c r="WQX245" s="4"/>
      <c r="WQY245" s="4"/>
      <c r="WQZ245" s="4"/>
      <c r="WRA245" s="4"/>
      <c r="WRB245" s="4"/>
      <c r="WRC245" s="4"/>
      <c r="WRD245" s="4"/>
      <c r="WRE245" s="4"/>
      <c r="WRF245" s="4"/>
      <c r="WRG245" s="4"/>
      <c r="WRH245" s="4"/>
      <c r="WRI245" s="4"/>
      <c r="WRJ245" s="4"/>
      <c r="WRK245" s="4"/>
      <c r="WRL245" s="4"/>
      <c r="WRM245" s="4"/>
      <c r="WRN245" s="4"/>
      <c r="WRO245" s="4"/>
      <c r="WRP245" s="4"/>
      <c r="WRQ245" s="4"/>
      <c r="WRR245" s="4"/>
      <c r="WRS245" s="4"/>
      <c r="WRT245" s="4"/>
      <c r="WRU245" s="4"/>
      <c r="WRV245" s="4"/>
      <c r="WRW245" s="4"/>
      <c r="WRX245" s="4"/>
      <c r="WRY245" s="4"/>
      <c r="WRZ245" s="4"/>
      <c r="WSA245" s="4"/>
      <c r="WSB245" s="4"/>
      <c r="WSC245" s="4"/>
      <c r="WSD245" s="4"/>
      <c r="WSE245" s="4"/>
      <c r="WSF245" s="4"/>
      <c r="WSG245" s="4"/>
      <c r="WSH245" s="4"/>
      <c r="WSI245" s="4"/>
      <c r="WSJ245" s="4"/>
      <c r="WSK245" s="4"/>
      <c r="WSL245" s="4"/>
      <c r="WSM245" s="4"/>
      <c r="WSN245" s="4"/>
      <c r="WSO245" s="4"/>
      <c r="WSP245" s="4"/>
      <c r="WSQ245" s="4"/>
      <c r="WSR245" s="4"/>
      <c r="WSS245" s="4"/>
      <c r="WST245" s="4"/>
      <c r="WSU245" s="4"/>
      <c r="WSV245" s="4"/>
      <c r="WSW245" s="4"/>
      <c r="WSX245" s="4"/>
      <c r="WSY245" s="4"/>
      <c r="WSZ245" s="4"/>
      <c r="WTA245" s="4"/>
      <c r="WTB245" s="4"/>
      <c r="WTC245" s="4"/>
      <c r="WTD245" s="4"/>
      <c r="WTE245" s="4"/>
      <c r="WTF245" s="4"/>
      <c r="WTG245" s="4"/>
      <c r="WTH245" s="4"/>
      <c r="WTI245" s="4"/>
      <c r="WTJ245" s="4"/>
      <c r="WTK245" s="4"/>
      <c r="WTL245" s="4"/>
      <c r="WTM245" s="4"/>
      <c r="WTN245" s="4"/>
      <c r="WTO245" s="4"/>
      <c r="WTP245" s="4"/>
      <c r="WTQ245" s="4"/>
      <c r="WTR245" s="4"/>
      <c r="WTS245" s="4"/>
      <c r="WTT245" s="4"/>
      <c r="WTU245" s="4"/>
      <c r="WTV245" s="4"/>
      <c r="WTW245" s="4"/>
      <c r="WTX245" s="4"/>
      <c r="WTY245" s="4"/>
      <c r="WTZ245" s="4"/>
      <c r="WUA245" s="4"/>
      <c r="WUB245" s="4"/>
      <c r="WUC245" s="4"/>
      <c r="WUD245" s="4"/>
      <c r="WUE245" s="4"/>
      <c r="WUF245" s="4"/>
      <c r="WUG245" s="4"/>
      <c r="WUH245" s="4"/>
      <c r="WUI245" s="4"/>
      <c r="WUJ245" s="4"/>
      <c r="WUK245" s="4"/>
      <c r="WUL245" s="4"/>
      <c r="WUM245" s="4"/>
      <c r="WUN245" s="4"/>
      <c r="WUO245" s="4"/>
      <c r="WUP245" s="4"/>
      <c r="WUQ245" s="4"/>
      <c r="WUR245" s="4"/>
      <c r="WUS245" s="4"/>
      <c r="WUT245" s="4"/>
      <c r="WUU245" s="4"/>
      <c r="WUV245" s="4"/>
      <c r="WUW245" s="4"/>
      <c r="WUX245" s="4"/>
      <c r="WUY245" s="4"/>
      <c r="WUZ245" s="4"/>
      <c r="WVA245" s="4"/>
      <c r="WVB245" s="4"/>
      <c r="WVC245" s="4"/>
      <c r="WVD245" s="4"/>
      <c r="WVE245" s="4"/>
      <c r="WVF245" s="4"/>
      <c r="WVG245" s="4"/>
      <c r="WVH245" s="4"/>
      <c r="WVI245" s="4"/>
      <c r="WVJ245" s="4"/>
      <c r="WVK245" s="4"/>
      <c r="WVL245" s="4"/>
      <c r="WVM245" s="4"/>
      <c r="WVN245" s="4"/>
      <c r="WVO245" s="4"/>
      <c r="WVP245" s="4"/>
      <c r="WVQ245" s="4"/>
      <c r="WVR245" s="4"/>
      <c r="WVS245" s="4"/>
      <c r="WVT245" s="4"/>
      <c r="WVU245" s="4"/>
      <c r="WVV245" s="4"/>
      <c r="WVW245" s="4"/>
      <c r="WVX245" s="4"/>
      <c r="WVY245" s="4"/>
      <c r="WVZ245" s="4"/>
      <c r="WWA245" s="4"/>
      <c r="WWB245" s="4"/>
      <c r="WWC245" s="4"/>
      <c r="WWD245" s="4"/>
      <c r="WWE245" s="4"/>
      <c r="WWF245" s="4"/>
      <c r="WWG245" s="4"/>
      <c r="WWH245" s="4"/>
      <c r="WWI245" s="4"/>
      <c r="WWJ245" s="4"/>
      <c r="WWK245" s="4"/>
      <c r="WWL245" s="4"/>
      <c r="WWM245" s="4"/>
      <c r="WWN245" s="4"/>
      <c r="WWO245" s="4"/>
      <c r="WWP245" s="4"/>
      <c r="WWQ245" s="4"/>
      <c r="WWR245" s="4"/>
      <c r="WWS245" s="4"/>
      <c r="WWT245" s="4"/>
      <c r="WWU245" s="4"/>
      <c r="WWV245" s="4"/>
      <c r="WWW245" s="4"/>
      <c r="WWX245" s="4"/>
      <c r="WWY245" s="4"/>
      <c r="WWZ245" s="4"/>
      <c r="WXA245" s="4"/>
      <c r="WXB245" s="4"/>
      <c r="WXC245" s="4"/>
      <c r="WXD245" s="4"/>
      <c r="WXE245" s="4"/>
      <c r="WXF245" s="4"/>
      <c r="WXG245" s="4"/>
      <c r="WXH245" s="4"/>
      <c r="WXI245" s="4"/>
      <c r="WXJ245" s="4"/>
      <c r="WXK245" s="4"/>
      <c r="WXL245" s="4"/>
      <c r="WXM245" s="4"/>
      <c r="WXN245" s="4"/>
      <c r="WXO245" s="4"/>
      <c r="WXP245" s="4"/>
      <c r="WXQ245" s="4"/>
      <c r="WXR245" s="4"/>
      <c r="WXS245" s="4"/>
      <c r="WXT245" s="4"/>
      <c r="WXU245" s="4"/>
      <c r="WXV245" s="4"/>
      <c r="WXW245" s="4"/>
      <c r="WXX245" s="4"/>
      <c r="WXY245" s="4"/>
      <c r="WXZ245" s="4"/>
      <c r="WYA245" s="4"/>
      <c r="WYB245" s="4"/>
      <c r="WYC245" s="4"/>
      <c r="WYD245" s="4"/>
      <c r="WYE245" s="4"/>
      <c r="WYF245" s="4"/>
      <c r="WYG245" s="4"/>
      <c r="WYH245" s="4"/>
      <c r="WYI245" s="4"/>
      <c r="WYJ245" s="4"/>
      <c r="WYK245" s="4"/>
      <c r="WYL245" s="4"/>
      <c r="WYM245" s="4"/>
      <c r="WYN245" s="4"/>
      <c r="WYO245" s="4"/>
      <c r="WYP245" s="4"/>
      <c r="WYQ245" s="4"/>
      <c r="WYR245" s="4"/>
      <c r="WYS245" s="4"/>
      <c r="WYT245" s="4"/>
      <c r="WYU245" s="4"/>
      <c r="WYV245" s="4"/>
      <c r="WYW245" s="4"/>
      <c r="WYX245" s="4"/>
      <c r="WYY245" s="4"/>
      <c r="WYZ245" s="4"/>
      <c r="WZA245" s="4"/>
      <c r="WZB245" s="4"/>
      <c r="WZC245" s="4"/>
      <c r="WZD245" s="4"/>
      <c r="WZE245" s="4"/>
      <c r="WZF245" s="4"/>
      <c r="WZG245" s="4"/>
      <c r="WZH245" s="4"/>
      <c r="WZI245" s="4"/>
      <c r="WZJ245" s="4"/>
      <c r="WZK245" s="4"/>
      <c r="WZL245" s="4"/>
      <c r="WZM245" s="4"/>
      <c r="WZN245" s="4"/>
      <c r="WZO245" s="4"/>
      <c r="WZP245" s="4"/>
      <c r="WZQ245" s="4"/>
      <c r="WZR245" s="4"/>
      <c r="WZS245" s="4"/>
      <c r="WZT245" s="4"/>
      <c r="WZU245" s="4"/>
      <c r="WZV245" s="4"/>
      <c r="WZW245" s="4"/>
      <c r="WZX245" s="4"/>
      <c r="WZY245" s="4"/>
      <c r="WZZ245" s="4"/>
      <c r="XAA245" s="4"/>
      <c r="XAB245" s="4"/>
      <c r="XAC245" s="4"/>
      <c r="XAD245" s="4"/>
      <c r="XAE245" s="4"/>
      <c r="XAF245" s="4"/>
      <c r="XAG245" s="4"/>
      <c r="XAH245" s="4"/>
      <c r="XAI245" s="4"/>
      <c r="XAJ245" s="4"/>
      <c r="XAK245" s="4"/>
      <c r="XAL245" s="4"/>
      <c r="XAM245" s="4"/>
      <c r="XAN245" s="4"/>
      <c r="XAO245" s="4"/>
      <c r="XAP245" s="4"/>
      <c r="XAQ245" s="4"/>
      <c r="XAR245" s="4"/>
      <c r="XAS245" s="4"/>
      <c r="XAT245" s="4"/>
      <c r="XAU245" s="4"/>
      <c r="XAV245" s="4"/>
      <c r="XAW245" s="4"/>
      <c r="XAX245" s="4"/>
      <c r="XAY245" s="4"/>
      <c r="XAZ245" s="4"/>
      <c r="XBA245" s="4"/>
      <c r="XBB245" s="4"/>
      <c r="XBC245" s="4"/>
      <c r="XBD245" s="4"/>
      <c r="XBE245" s="4"/>
      <c r="XBF245" s="4"/>
      <c r="XBG245" s="4"/>
      <c r="XBH245" s="4"/>
      <c r="XBI245" s="4"/>
      <c r="XBJ245" s="4"/>
      <c r="XBK245" s="4"/>
      <c r="XBL245" s="4"/>
      <c r="XBM245" s="4"/>
      <c r="XBN245" s="4"/>
      <c r="XBO245" s="4"/>
      <c r="XBP245" s="4"/>
      <c r="XBQ245" s="4"/>
      <c r="XBR245" s="4"/>
      <c r="XBS245" s="4"/>
      <c r="XBT245" s="4"/>
      <c r="XBU245" s="4"/>
      <c r="XBV245" s="4"/>
      <c r="XBW245" s="4"/>
      <c r="XBX245" s="4"/>
      <c r="XBY245" s="4"/>
      <c r="XBZ245" s="4"/>
      <c r="XCA245" s="4"/>
      <c r="XCB245" s="4"/>
      <c r="XCC245" s="4"/>
      <c r="XCD245" s="4"/>
      <c r="XCE245" s="4"/>
      <c r="XCF245" s="4"/>
      <c r="XCG245" s="4"/>
      <c r="XCH245" s="4"/>
      <c r="XCI245" s="4"/>
      <c r="XCJ245" s="4"/>
      <c r="XCK245" s="4"/>
      <c r="XCL245" s="4"/>
      <c r="XCM245" s="4"/>
      <c r="XCN245" s="4"/>
      <c r="XCO245" s="4"/>
      <c r="XCP245" s="4"/>
      <c r="XCQ245" s="4"/>
      <c r="XCR245" s="4"/>
      <c r="XCS245" s="4"/>
      <c r="XCT245" s="4"/>
      <c r="XCU245" s="4"/>
      <c r="XCV245" s="4"/>
      <c r="XCW245" s="4"/>
      <c r="XCX245" s="4"/>
      <c r="XCY245" s="4"/>
      <c r="XCZ245" s="4"/>
      <c r="XDA245" s="4"/>
      <c r="XDB245" s="4"/>
      <c r="XDC245" s="4"/>
      <c r="XDD245" s="4"/>
      <c r="XDE245" s="4"/>
      <c r="XDF245" s="4"/>
      <c r="XDG245" s="4"/>
      <c r="XDH245" s="4"/>
      <c r="XDI245" s="4"/>
      <c r="XDJ245" s="4"/>
      <c r="XDK245" s="4"/>
      <c r="XDL245" s="4"/>
      <c r="XDM245" s="4"/>
      <c r="XDN245" s="4"/>
      <c r="XDO245" s="4"/>
      <c r="XDP245" s="4"/>
      <c r="XDQ245" s="4"/>
      <c r="XDR245" s="4"/>
      <c r="XDS245" s="4"/>
      <c r="XDT245" s="4"/>
      <c r="XDU245" s="4"/>
      <c r="XDV245" s="4"/>
      <c r="XDW245" s="4"/>
      <c r="XDX245" s="4"/>
      <c r="XDY245" s="4"/>
      <c r="XDZ245" s="4"/>
      <c r="XEA245" s="4"/>
      <c r="XEB245" s="4"/>
      <c r="XEC245" s="4"/>
      <c r="XED245" s="4"/>
      <c r="XEE245" s="4"/>
      <c r="XEF245" s="4"/>
      <c r="XEG245" s="4"/>
      <c r="XEH245" s="4"/>
      <c r="XEI245" s="4"/>
      <c r="XEJ245" s="4"/>
      <c r="XEK245" s="4"/>
      <c r="XEL245" s="4"/>
      <c r="XEM245" s="4"/>
      <c r="XEN245" s="4"/>
      <c r="XEO245" s="4"/>
      <c r="XEP245" s="4"/>
      <c r="XEQ245" s="4"/>
      <c r="XER245" s="4"/>
      <c r="XES245" s="4"/>
      <c r="XET245" s="4"/>
      <c r="XEU245" s="4"/>
      <c r="XEV245" s="4"/>
      <c r="XEW245" s="4"/>
      <c r="XEX245" s="4"/>
      <c r="XEY245" s="4"/>
      <c r="XEZ245" s="4"/>
      <c r="XFA245" s="4"/>
      <c r="XFB245" s="4"/>
      <c r="XFC245" s="4"/>
      <c r="XFD245" s="4"/>
    </row>
    <row r="246" spans="1:16384" x14ac:dyDescent="0.25">
      <c r="A246" s="1">
        <v>9157</v>
      </c>
      <c r="B246" s="2" t="s">
        <v>206</v>
      </c>
      <c r="F246" s="9">
        <v>3159</v>
      </c>
      <c r="G246" s="5">
        <f t="shared" si="31"/>
        <v>3159</v>
      </c>
      <c r="H246" s="4" t="s">
        <v>235</v>
      </c>
    </row>
    <row r="247" spans="1:16384" ht="24.75" x14ac:dyDescent="0.25">
      <c r="A247" s="1">
        <v>9171</v>
      </c>
      <c r="B247" s="2" t="s">
        <v>185</v>
      </c>
      <c r="C247" s="5">
        <v>273555</v>
      </c>
      <c r="D247" s="5">
        <v>267756.88</v>
      </c>
      <c r="E247" s="5">
        <v>276314</v>
      </c>
      <c r="F247" s="5">
        <f>E247</f>
        <v>276314</v>
      </c>
      <c r="G247" s="5">
        <f t="shared" si="31"/>
        <v>0</v>
      </c>
      <c r="H247" s="4"/>
    </row>
    <row r="248" spans="1:16384" x14ac:dyDescent="0.25">
      <c r="G248" s="5"/>
      <c r="H248" s="4"/>
    </row>
    <row r="249" spans="1:16384" x14ac:dyDescent="0.25">
      <c r="A249" s="2"/>
      <c r="B249" s="2" t="s">
        <v>186</v>
      </c>
      <c r="C249" s="14">
        <f>SUM(C239:C247)</f>
        <v>391555</v>
      </c>
      <c r="D249" s="14">
        <f>SUM(D239:D247)</f>
        <v>386106.88</v>
      </c>
      <c r="E249" s="14">
        <f>SUM(E239:E247)</f>
        <v>351314</v>
      </c>
      <c r="F249" s="14">
        <f>SUM(F239:F247)</f>
        <v>394473</v>
      </c>
      <c r="G249" s="5">
        <f t="shared" si="31"/>
        <v>43159</v>
      </c>
      <c r="H249" s="4"/>
    </row>
    <row r="250" spans="1:16384" x14ac:dyDescent="0.25">
      <c r="G250" s="5"/>
      <c r="H250" s="4"/>
    </row>
    <row r="251" spans="1:16384" ht="24.75" x14ac:dyDescent="0.25">
      <c r="B251" s="2" t="s">
        <v>187</v>
      </c>
      <c r="C251" s="13">
        <f>C71+C104+C77+C114+C124+C139+C159+C169+C181+C192+C235+C249-C96-C99-C97-C98-C231</f>
        <v>7855228.6099999994</v>
      </c>
      <c r="D251" s="13">
        <f>D71+D104+D77+D114+D124+D139+D159+D169+D181+D192+D235+D249-D96-D99-D97-D98-D231</f>
        <v>7846845.4900000021</v>
      </c>
      <c r="E251" s="7">
        <f>E71+E104+E77+E114+E124+E139+E159+E169+E181+E192+E235+E249-E96-E99-E97-E98-E231</f>
        <v>7915915.3000000007</v>
      </c>
      <c r="F251" s="24">
        <f>F71+F104+F77+F114+F124+F139+F159+F169+F181+F192+F235+F249-F96-F99-F97-F98-F231</f>
        <v>7975952.2700000023</v>
      </c>
      <c r="G251" s="5">
        <f t="shared" si="31"/>
        <v>60036.970000001602</v>
      </c>
      <c r="H251" s="4"/>
    </row>
    <row r="252" spans="1:16384" x14ac:dyDescent="0.25">
      <c r="A252" s="2"/>
      <c r="B252" s="2" t="s">
        <v>188</v>
      </c>
      <c r="C252" s="12">
        <f>C99+C96+C97+C98+C231</f>
        <v>1815139.38</v>
      </c>
      <c r="D252" s="12">
        <f>D99+D96+D97+D98+D231</f>
        <v>2011438.5499999998</v>
      </c>
      <c r="E252" s="12">
        <f>E99+E96+E97+E98+E231</f>
        <v>1940192.52</v>
      </c>
      <c r="F252" s="19">
        <f>F99+F96+F97+F98+F231</f>
        <v>2117531.5300000003</v>
      </c>
      <c r="G252" s="5">
        <f t="shared" si="31"/>
        <v>177339.01000000024</v>
      </c>
      <c r="H252" s="4"/>
    </row>
    <row r="253" spans="1:16384" x14ac:dyDescent="0.25">
      <c r="A253" s="2"/>
      <c r="B253" s="2" t="s">
        <v>189</v>
      </c>
      <c r="C253" s="12">
        <f t="shared" ref="C253:D253" si="39">SUM(C251:C252)</f>
        <v>9670367.9899999984</v>
      </c>
      <c r="D253" s="12">
        <f t="shared" si="39"/>
        <v>9858284.0400000028</v>
      </c>
      <c r="E253" s="12">
        <f t="shared" ref="E253:F253" si="40">SUM(E251:E252)</f>
        <v>9856107.8200000003</v>
      </c>
      <c r="F253" s="19">
        <f t="shared" si="40"/>
        <v>10093483.800000003</v>
      </c>
      <c r="G253" s="5">
        <f t="shared" si="31"/>
        <v>237375.98000000231</v>
      </c>
      <c r="H253" s="4"/>
    </row>
    <row r="254" spans="1:16384" x14ac:dyDescent="0.25">
      <c r="A254" s="2"/>
      <c r="G254" s="5"/>
      <c r="H254" s="4"/>
    </row>
    <row r="255" spans="1:16384" ht="36.75" x14ac:dyDescent="0.25">
      <c r="A255" s="2"/>
      <c r="B255" s="2" t="s">
        <v>190</v>
      </c>
      <c r="C255" s="12">
        <f>C47-C253</f>
        <v>0</v>
      </c>
      <c r="D255" s="12">
        <f>D47-D253</f>
        <v>0</v>
      </c>
      <c r="E255" s="12">
        <f>E47-E253</f>
        <v>0</v>
      </c>
      <c r="F255" s="12">
        <f>F47-F253</f>
        <v>0</v>
      </c>
      <c r="G255" s="5">
        <f t="shared" si="31"/>
        <v>0</v>
      </c>
      <c r="H255" s="4"/>
    </row>
    <row r="256" spans="1:16384" ht="24.75" x14ac:dyDescent="0.25">
      <c r="B256" s="2" t="s">
        <v>191</v>
      </c>
      <c r="C256" s="13">
        <f>C45-C251</f>
        <v>-20918</v>
      </c>
      <c r="D256" s="13">
        <f>D45-D251</f>
        <v>-20918.000000003725</v>
      </c>
      <c r="E256" s="13">
        <f>E45-E251</f>
        <v>8485.9699999969453</v>
      </c>
      <c r="F256" s="13">
        <f>F45-F251</f>
        <v>8485.9999999962747</v>
      </c>
      <c r="G256" s="5">
        <f t="shared" si="31"/>
        <v>2.9999999329447746E-2</v>
      </c>
      <c r="H256" s="15"/>
    </row>
    <row r="257" spans="3:8" x14ac:dyDescent="0.25">
      <c r="C257" s="17" t="s">
        <v>192</v>
      </c>
      <c r="D257" s="17"/>
      <c r="G257" s="5"/>
      <c r="H257" s="4"/>
    </row>
    <row r="258" spans="3:8" x14ac:dyDescent="0.25">
      <c r="C258" s="17" t="s">
        <v>193</v>
      </c>
      <c r="D258" s="17"/>
      <c r="G258" s="5"/>
      <c r="H258" s="4"/>
    </row>
    <row r="259" spans="3:8" x14ac:dyDescent="0.25">
      <c r="C259" s="17" t="s">
        <v>194</v>
      </c>
      <c r="D259" s="17"/>
      <c r="G259" s="5"/>
      <c r="H259" s="4"/>
    </row>
    <row r="260" spans="3:8" x14ac:dyDescent="0.25">
      <c r="E260" s="5" t="s">
        <v>223</v>
      </c>
      <c r="G260" s="5"/>
      <c r="H260" s="4"/>
    </row>
    <row r="261" spans="3:8" x14ac:dyDescent="0.25">
      <c r="E261" s="5" t="s">
        <v>224</v>
      </c>
      <c r="G261" s="5"/>
      <c r="H261" s="4"/>
    </row>
    <row r="262" spans="3:8" x14ac:dyDescent="0.25">
      <c r="H262" s="4"/>
    </row>
    <row r="263" spans="3:8" x14ac:dyDescent="0.25">
      <c r="H263" s="4"/>
    </row>
    <row r="264" spans="3:8" x14ac:dyDescent="0.25">
      <c r="H264" s="4"/>
    </row>
    <row r="265" spans="3:8" x14ac:dyDescent="0.25">
      <c r="H265" s="4"/>
    </row>
    <row r="266" spans="3:8" x14ac:dyDescent="0.25">
      <c r="H266" s="4"/>
    </row>
    <row r="267" spans="3:8" x14ac:dyDescent="0.25">
      <c r="H267" s="4"/>
    </row>
    <row r="268" spans="3:8" x14ac:dyDescent="0.25">
      <c r="H268" s="4"/>
    </row>
    <row r="269" spans="3:8" x14ac:dyDescent="0.25">
      <c r="H269" s="4"/>
    </row>
    <row r="270" spans="3:8" x14ac:dyDescent="0.25">
      <c r="H270" s="4"/>
    </row>
    <row r="271" spans="3:8" x14ac:dyDescent="0.25">
      <c r="H271" s="4"/>
    </row>
    <row r="272" spans="3:8" x14ac:dyDescent="0.25">
      <c r="H272" s="4"/>
    </row>
    <row r="273" spans="8:8" x14ac:dyDescent="0.25">
      <c r="H273" s="4"/>
    </row>
    <row r="274" spans="8:8" x14ac:dyDescent="0.25">
      <c r="H274" s="4"/>
    </row>
    <row r="275" spans="8:8" x14ac:dyDescent="0.25">
      <c r="H275" s="4"/>
    </row>
    <row r="276" spans="8:8" x14ac:dyDescent="0.25">
      <c r="H276" s="4"/>
    </row>
    <row r="277" spans="8:8" x14ac:dyDescent="0.25">
      <c r="H277" s="4"/>
    </row>
    <row r="278" spans="8:8" x14ac:dyDescent="0.25">
      <c r="H278" s="4"/>
    </row>
    <row r="279" spans="8:8" x14ac:dyDescent="0.25">
      <c r="H279" s="4"/>
    </row>
    <row r="280" spans="8:8" x14ac:dyDescent="0.25">
      <c r="H280" s="4"/>
    </row>
    <row r="281" spans="8:8" x14ac:dyDescent="0.25">
      <c r="H281" s="4"/>
    </row>
    <row r="282" spans="8:8" x14ac:dyDescent="0.25">
      <c r="H282" s="4"/>
    </row>
    <row r="283" spans="8:8" x14ac:dyDescent="0.25">
      <c r="H283" s="4"/>
    </row>
    <row r="284" spans="8:8" x14ac:dyDescent="0.25">
      <c r="H284" s="4"/>
    </row>
    <row r="285" spans="8:8" x14ac:dyDescent="0.25">
      <c r="H285" s="4"/>
    </row>
    <row r="286" spans="8:8" x14ac:dyDescent="0.25">
      <c r="H286" s="4"/>
    </row>
    <row r="287" spans="8:8" x14ac:dyDescent="0.25">
      <c r="H287" s="4"/>
    </row>
    <row r="288" spans="8:8" x14ac:dyDescent="0.25">
      <c r="H288" s="4"/>
    </row>
    <row r="289" spans="8:8" x14ac:dyDescent="0.25">
      <c r="H289" s="4"/>
    </row>
    <row r="290" spans="8:8" x14ac:dyDescent="0.25">
      <c r="H290" s="4"/>
    </row>
    <row r="291" spans="8:8" x14ac:dyDescent="0.25">
      <c r="H291" s="4"/>
    </row>
    <row r="292" spans="8:8" x14ac:dyDescent="0.25">
      <c r="H292" s="4"/>
    </row>
    <row r="293" spans="8:8" x14ac:dyDescent="0.25">
      <c r="H293" s="4"/>
    </row>
    <row r="294" spans="8:8" x14ac:dyDescent="0.25">
      <c r="H294" s="4"/>
    </row>
    <row r="295" spans="8:8" x14ac:dyDescent="0.25">
      <c r="H295" s="4"/>
    </row>
    <row r="296" spans="8:8" x14ac:dyDescent="0.25">
      <c r="H296" s="4"/>
    </row>
    <row r="297" spans="8:8" x14ac:dyDescent="0.25">
      <c r="H297" s="4"/>
    </row>
    <row r="298" spans="8:8" x14ac:dyDescent="0.25">
      <c r="H298" s="4"/>
    </row>
    <row r="299" spans="8:8" x14ac:dyDescent="0.25">
      <c r="H299" s="4"/>
    </row>
    <row r="300" spans="8:8" x14ac:dyDescent="0.25">
      <c r="H300" s="4"/>
    </row>
    <row r="301" spans="8:8" x14ac:dyDescent="0.25">
      <c r="H301" s="4"/>
    </row>
    <row r="302" spans="8:8" x14ac:dyDescent="0.25">
      <c r="H302" s="4"/>
    </row>
    <row r="303" spans="8:8" x14ac:dyDescent="0.25">
      <c r="H303" s="4"/>
    </row>
    <row r="304" spans="8:8" x14ac:dyDescent="0.25">
      <c r="H304" s="4"/>
    </row>
    <row r="305" spans="8:8" x14ac:dyDescent="0.25">
      <c r="H305" s="4"/>
    </row>
    <row r="306" spans="8:8" x14ac:dyDescent="0.25">
      <c r="H306" s="4"/>
    </row>
    <row r="307" spans="8:8" x14ac:dyDescent="0.25">
      <c r="H307" s="4"/>
    </row>
    <row r="308" spans="8:8" x14ac:dyDescent="0.25">
      <c r="H308" s="4"/>
    </row>
    <row r="309" spans="8:8" x14ac:dyDescent="0.25">
      <c r="H309" s="4"/>
    </row>
    <row r="310" spans="8:8" x14ac:dyDescent="0.25">
      <c r="H310" s="4"/>
    </row>
    <row r="311" spans="8:8" x14ac:dyDescent="0.25">
      <c r="H311" s="4"/>
    </row>
    <row r="312" spans="8:8" x14ac:dyDescent="0.25">
      <c r="H312" s="4"/>
    </row>
    <row r="313" spans="8:8" x14ac:dyDescent="0.25">
      <c r="H313" s="4"/>
    </row>
    <row r="314" spans="8:8" x14ac:dyDescent="0.25">
      <c r="H314" s="4"/>
    </row>
    <row r="315" spans="8:8" x14ac:dyDescent="0.25">
      <c r="H315" s="4"/>
    </row>
    <row r="316" spans="8:8" x14ac:dyDescent="0.25">
      <c r="H316" s="4"/>
    </row>
    <row r="317" spans="8:8" x14ac:dyDescent="0.25">
      <c r="H317" s="4"/>
    </row>
    <row r="318" spans="8:8" x14ac:dyDescent="0.25">
      <c r="H318" s="4"/>
    </row>
    <row r="319" spans="8:8" x14ac:dyDescent="0.25">
      <c r="H319" s="4"/>
    </row>
    <row r="320" spans="8:8" x14ac:dyDescent="0.25">
      <c r="H320" s="4"/>
    </row>
    <row r="321" spans="8:8" x14ac:dyDescent="0.25">
      <c r="H321" s="4"/>
    </row>
    <row r="322" spans="8:8" x14ac:dyDescent="0.25">
      <c r="H322" s="4"/>
    </row>
    <row r="323" spans="8:8" x14ac:dyDescent="0.25">
      <c r="H323" s="4"/>
    </row>
    <row r="324" spans="8:8" x14ac:dyDescent="0.25">
      <c r="H324" s="4"/>
    </row>
    <row r="325" spans="8:8" x14ac:dyDescent="0.25">
      <c r="H325" s="4"/>
    </row>
    <row r="326" spans="8:8" x14ac:dyDescent="0.25">
      <c r="H326" s="4"/>
    </row>
    <row r="327" spans="8:8" x14ac:dyDescent="0.25">
      <c r="H327" s="4"/>
    </row>
    <row r="328" spans="8:8" x14ac:dyDescent="0.25">
      <c r="H328" s="4"/>
    </row>
    <row r="329" spans="8:8" x14ac:dyDescent="0.25">
      <c r="H329" s="4"/>
    </row>
    <row r="330" spans="8:8" x14ac:dyDescent="0.25">
      <c r="H330" s="4"/>
    </row>
    <row r="331" spans="8:8" x14ac:dyDescent="0.25">
      <c r="H331" s="4"/>
    </row>
    <row r="332" spans="8:8" x14ac:dyDescent="0.25">
      <c r="H332" s="4"/>
    </row>
    <row r="333" spans="8:8" x14ac:dyDescent="0.25">
      <c r="H333" s="4"/>
    </row>
    <row r="334" spans="8:8" x14ac:dyDescent="0.25">
      <c r="H334" s="4"/>
    </row>
    <row r="335" spans="8:8" x14ac:dyDescent="0.25">
      <c r="H335" s="4"/>
    </row>
    <row r="336" spans="8:8" x14ac:dyDescent="0.25">
      <c r="H336" s="4"/>
    </row>
    <row r="337" spans="8:8" x14ac:dyDescent="0.25">
      <c r="H337" s="4"/>
    </row>
    <row r="338" spans="8:8" x14ac:dyDescent="0.25">
      <c r="H338" s="4"/>
    </row>
    <row r="339" spans="8:8" x14ac:dyDescent="0.25">
      <c r="H339" s="4"/>
    </row>
    <row r="340" spans="8:8" x14ac:dyDescent="0.25">
      <c r="H340" s="4"/>
    </row>
    <row r="341" spans="8:8" x14ac:dyDescent="0.25">
      <c r="H341" s="4"/>
    </row>
    <row r="342" spans="8:8" x14ac:dyDescent="0.25">
      <c r="H342" s="4"/>
    </row>
    <row r="343" spans="8:8" x14ac:dyDescent="0.25">
      <c r="H343" s="4"/>
    </row>
    <row r="344" spans="8:8" x14ac:dyDescent="0.25">
      <c r="H344" s="4"/>
    </row>
    <row r="345" spans="8:8" x14ac:dyDescent="0.25">
      <c r="H345" s="4"/>
    </row>
    <row r="346" spans="8:8" x14ac:dyDescent="0.25">
      <c r="H346" s="4"/>
    </row>
    <row r="347" spans="8:8" x14ac:dyDescent="0.25">
      <c r="H347" s="4"/>
    </row>
    <row r="348" spans="8:8" x14ac:dyDescent="0.25">
      <c r="H348" s="4"/>
    </row>
    <row r="349" spans="8:8" x14ac:dyDescent="0.25">
      <c r="H349" s="4"/>
    </row>
    <row r="350" spans="8:8" x14ac:dyDescent="0.25">
      <c r="H350" s="4"/>
    </row>
    <row r="351" spans="8:8" x14ac:dyDescent="0.25">
      <c r="H351" s="4"/>
    </row>
    <row r="352" spans="8:8" x14ac:dyDescent="0.25">
      <c r="H352" s="4"/>
    </row>
    <row r="353" spans="8:8" x14ac:dyDescent="0.25">
      <c r="H353" s="4"/>
    </row>
    <row r="354" spans="8:8" x14ac:dyDescent="0.25">
      <c r="H354" s="4"/>
    </row>
    <row r="355" spans="8:8" x14ac:dyDescent="0.25">
      <c r="H355" s="4"/>
    </row>
    <row r="356" spans="8:8" x14ac:dyDescent="0.25">
      <c r="H356" s="4"/>
    </row>
    <row r="357" spans="8:8" x14ac:dyDescent="0.25">
      <c r="H357" s="4"/>
    </row>
    <row r="358" spans="8:8" x14ac:dyDescent="0.25">
      <c r="H358" s="4"/>
    </row>
    <row r="359" spans="8:8" x14ac:dyDescent="0.25">
      <c r="H359" s="4"/>
    </row>
    <row r="360" spans="8:8" x14ac:dyDescent="0.25">
      <c r="H360" s="4"/>
    </row>
    <row r="361" spans="8:8" x14ac:dyDescent="0.25">
      <c r="H361" s="4"/>
    </row>
    <row r="362" spans="8:8" x14ac:dyDescent="0.25">
      <c r="H362" s="4"/>
    </row>
    <row r="363" spans="8:8" x14ac:dyDescent="0.25">
      <c r="H363" s="4"/>
    </row>
    <row r="364" spans="8:8" x14ac:dyDescent="0.25">
      <c r="H364" s="4"/>
    </row>
    <row r="365" spans="8:8" x14ac:dyDescent="0.25">
      <c r="H365" s="4"/>
    </row>
    <row r="366" spans="8:8" x14ac:dyDescent="0.25">
      <c r="H366" s="4"/>
    </row>
    <row r="367" spans="8:8" x14ac:dyDescent="0.25">
      <c r="H367" s="4"/>
    </row>
    <row r="368" spans="8:8" x14ac:dyDescent="0.25">
      <c r="H368" s="4"/>
    </row>
    <row r="369" spans="8:8" x14ac:dyDescent="0.25">
      <c r="H369" s="4"/>
    </row>
    <row r="370" spans="8:8" x14ac:dyDescent="0.25">
      <c r="H370" s="4"/>
    </row>
    <row r="371" spans="8:8" x14ac:dyDescent="0.25">
      <c r="H371" s="4"/>
    </row>
    <row r="372" spans="8:8" x14ac:dyDescent="0.25">
      <c r="H372" s="4"/>
    </row>
    <row r="373" spans="8:8" x14ac:dyDescent="0.25">
      <c r="H373" s="4"/>
    </row>
    <row r="374" spans="8:8" x14ac:dyDescent="0.25">
      <c r="H374" s="4"/>
    </row>
    <row r="375" spans="8:8" x14ac:dyDescent="0.25">
      <c r="H375" s="4"/>
    </row>
    <row r="376" spans="8:8" x14ac:dyDescent="0.25">
      <c r="H376" s="4"/>
    </row>
    <row r="377" spans="8:8" x14ac:dyDescent="0.25">
      <c r="H377" s="4"/>
    </row>
    <row r="378" spans="8:8" x14ac:dyDescent="0.25">
      <c r="H378" s="4"/>
    </row>
    <row r="379" spans="8:8" x14ac:dyDescent="0.25">
      <c r="H379" s="4"/>
    </row>
    <row r="380" spans="8:8" x14ac:dyDescent="0.25">
      <c r="H380" s="4"/>
    </row>
    <row r="381" spans="8:8" x14ac:dyDescent="0.25">
      <c r="H381" s="4"/>
    </row>
    <row r="382" spans="8:8" x14ac:dyDescent="0.25">
      <c r="H382" s="4"/>
    </row>
    <row r="383" spans="8:8" x14ac:dyDescent="0.25">
      <c r="H383" s="4"/>
    </row>
    <row r="384" spans="8:8" x14ac:dyDescent="0.25">
      <c r="H384" s="4"/>
    </row>
    <row r="385" spans="8:8" x14ac:dyDescent="0.25">
      <c r="H385" s="4"/>
    </row>
    <row r="386" spans="8:8" x14ac:dyDescent="0.25">
      <c r="H386" s="4"/>
    </row>
    <row r="387" spans="8:8" x14ac:dyDescent="0.25">
      <c r="H387" s="4"/>
    </row>
    <row r="388" spans="8:8" x14ac:dyDescent="0.25">
      <c r="H388" s="4"/>
    </row>
    <row r="389" spans="8:8" x14ac:dyDescent="0.25">
      <c r="H389" s="4"/>
    </row>
    <row r="390" spans="8:8" x14ac:dyDescent="0.25">
      <c r="H390" s="4"/>
    </row>
    <row r="391" spans="8:8" x14ac:dyDescent="0.25">
      <c r="H391" s="4"/>
    </row>
    <row r="392" spans="8:8" x14ac:dyDescent="0.25">
      <c r="H392" s="4"/>
    </row>
    <row r="393" spans="8:8" x14ac:dyDescent="0.25">
      <c r="H393" s="4"/>
    </row>
    <row r="394" spans="8:8" x14ac:dyDescent="0.25">
      <c r="H394" s="4"/>
    </row>
    <row r="395" spans="8:8" x14ac:dyDescent="0.25">
      <c r="H395" s="4"/>
    </row>
    <row r="396" spans="8:8" x14ac:dyDescent="0.25">
      <c r="H396" s="4"/>
    </row>
    <row r="397" spans="8:8" x14ac:dyDescent="0.25">
      <c r="H397" s="4"/>
    </row>
    <row r="398" spans="8:8" x14ac:dyDescent="0.25">
      <c r="H398" s="4"/>
    </row>
  </sheetData>
  <printOptions headings="1" gridLines="1"/>
  <pageMargins left="0.7" right="0.7" top="0.75" bottom="0.75" header="0.3" footer="0.3"/>
  <pageSetup paperSize="17" fitToHeight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defuser</dc:creator>
  <cp:lastModifiedBy>defuser</cp:lastModifiedBy>
  <cp:lastPrinted>2018-06-08T16:37:32Z</cp:lastPrinted>
  <dcterms:created xsi:type="dcterms:W3CDTF">2017-05-04T14:11:02Z</dcterms:created>
  <dcterms:modified xsi:type="dcterms:W3CDTF">2018-06-12T14:07:13Z</dcterms:modified>
</cp:coreProperties>
</file>