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245" windowWidth="25815" windowHeight="12315"/>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3" i="1"/>
  <c r="J62" i="1" l="1"/>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K62" i="1"/>
  <c r="I62" i="1"/>
  <c r="F62" i="1"/>
  <c r="G62" i="1"/>
  <c r="H62" i="1"/>
  <c r="D62" i="1"/>
  <c r="C62" i="1"/>
  <c r="E62" i="1"/>
  <c r="L62" i="1"/>
  <c r="M62" i="1"/>
  <c r="B62" i="1"/>
  <c r="N3" i="1" l="1"/>
  <c r="N62" i="1" s="1"/>
</calcChain>
</file>

<file path=xl/sharedStrings.xml><?xml version="1.0" encoding="utf-8"?>
<sst xmlns="http://schemas.openxmlformats.org/spreadsheetml/2006/main" count="78" uniqueCount="78">
  <si>
    <t>Albany</t>
  </si>
  <si>
    <t>Brodhead</t>
  </si>
  <si>
    <t>Monticello</t>
  </si>
  <si>
    <t>New Glarus</t>
  </si>
  <si>
    <t>Monroe</t>
  </si>
  <si>
    <t>Total by Library</t>
  </si>
  <si>
    <t>Belleville</t>
  </si>
  <si>
    <t>Adams County</t>
  </si>
  <si>
    <t>Amherst</t>
  </si>
  <si>
    <t>Arpin</t>
  </si>
  <si>
    <t>Baraboo</t>
  </si>
  <si>
    <t>Black Earth</t>
  </si>
  <si>
    <t>Cambria</t>
  </si>
  <si>
    <t>Cambridge</t>
  </si>
  <si>
    <t>Columbus</t>
  </si>
  <si>
    <t>Cross Plains</t>
  </si>
  <si>
    <t>Dane County</t>
  </si>
  <si>
    <t>Deerfield</t>
  </si>
  <si>
    <t>DeForest</t>
  </si>
  <si>
    <t>Fitchburg</t>
  </si>
  <si>
    <t>LaValle</t>
  </si>
  <si>
    <t>Lodi</t>
  </si>
  <si>
    <t>Madison</t>
  </si>
  <si>
    <t>Marshall</t>
  </si>
  <si>
    <t>Marshfield</t>
  </si>
  <si>
    <t>Mazomanie</t>
  </si>
  <si>
    <t>McFarland</t>
  </si>
  <si>
    <t>Middleton</t>
  </si>
  <si>
    <t>Monona</t>
  </si>
  <si>
    <t>Mount Horeb</t>
  </si>
  <si>
    <t>Nekoosa</t>
  </si>
  <si>
    <t>North Freedom</t>
  </si>
  <si>
    <t>Oregon</t>
  </si>
  <si>
    <t>Pardeeville</t>
  </si>
  <si>
    <t>Pittsville</t>
  </si>
  <si>
    <t>Plain</t>
  </si>
  <si>
    <t>Portage</t>
  </si>
  <si>
    <t>Poynette</t>
  </si>
  <si>
    <t>Prairie du Sac</t>
  </si>
  <si>
    <t>Reedsburg</t>
  </si>
  <si>
    <t>Rio</t>
  </si>
  <si>
    <t>Rock Springs</t>
  </si>
  <si>
    <t>Rome</t>
  </si>
  <si>
    <t>Sauk City</t>
  </si>
  <si>
    <t>Spring Green</t>
  </si>
  <si>
    <t>Stoughton</t>
  </si>
  <si>
    <t>Sun Prairie</t>
  </si>
  <si>
    <t>Verona</t>
  </si>
  <si>
    <t>Vesper</t>
  </si>
  <si>
    <t>Waunakee</t>
  </si>
  <si>
    <t>Wisconsin Dells</t>
  </si>
  <si>
    <t>Wisconsin Rapids</t>
  </si>
  <si>
    <t>Wyocena</t>
  </si>
  <si>
    <t>Totals</t>
  </si>
  <si>
    <t>Portage County</t>
  </si>
  <si>
    <t>Green County</t>
  </si>
  <si>
    <t>Sauk County</t>
  </si>
  <si>
    <t>Wood County</t>
  </si>
  <si>
    <t>or public performance licenses.</t>
  </si>
  <si>
    <t>Randolph</t>
  </si>
  <si>
    <t>Enterprise Wireless Maintenance fees are now part of Network Services and are included in the member fees above.</t>
  </si>
  <si>
    <t>*MyPC will be replacing Library Online for Time management, not print management. Fees here are are for time management only. Print management will be priced separately.</t>
  </si>
  <si>
    <t>Total Tech/ILS Member Fee</t>
  </si>
  <si>
    <t>When invoiced, Tech/ILS Member Fees will include Infrastructure, Network, PC Support, ILS, Get It and My PC Print Management Fees.  My PC license fees are subject to change, based on final count of active licenses.</t>
  </si>
  <si>
    <t>2018 Flipster</t>
  </si>
  <si>
    <t>2018 Digital Buying Pool</t>
  </si>
  <si>
    <t>2018 Advantage Program</t>
  </si>
  <si>
    <t>SCLS Member Libraries 2018 Projected Fees Library Name</t>
  </si>
  <si>
    <t>2018 Infrastructure</t>
  </si>
  <si>
    <t>2018 Network</t>
  </si>
  <si>
    <t>2018 PC Support</t>
  </si>
  <si>
    <t>2018 ILS</t>
  </si>
  <si>
    <t>2018 Get It</t>
  </si>
  <si>
    <t>2018 My PC Time Management</t>
  </si>
  <si>
    <t>2018 Delivery</t>
  </si>
  <si>
    <t xml:space="preserve">These are only a projection of fees for 2018 and are subject to change.  Fees do not include individual library orders for equipment/licenses, coordinated orders, </t>
  </si>
  <si>
    <t>2018 Linked Data Project</t>
  </si>
  <si>
    <t>saved in Microsoft Word:  SCLS Libraries 2018 Projected Fees updated 1.8.18.xlsx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</si>
</sst>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quot;$&quot;#,##0"/>
    <numFmt numFmtId="166" formatCode="&quot;$&quot;#,##0.00;[Red]&quot;$&quot;#,##0.00"/>
  </numFmts>
  <fonts count="24" x14ac:knownFonts="1">
    <font>
      <sz val="11"/>
      <color theme="1"/>
      <name val="Calibri"/>
      <family val="2"/>
      <scheme val="minor"/>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ont>
    <font>
      <sz val="11"/>
      <color indexed="8"/>
      <name val="Calibri"/>
      <family val="2"/>
    </font>
    <font>
      <sz val="11"/>
      <name val="Calibri"/>
      <family val="2"/>
      <scheme val="minor"/>
    </font>
    <font>
      <sz val="10"/>
      <name val="Times New Roman"/>
      <family val="1"/>
    </font>
    <font>
      <sz val="1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9" fillId="0" borderId="0"/>
    <xf numFmtId="0" fontId="20" fillId="8" borderId="8" applyNumberFormat="0" applyFont="0" applyAlignment="0" applyProtection="0"/>
    <xf numFmtId="0" fontId="20" fillId="8" borderId="8" applyNumberFormat="0" applyFont="0" applyAlignment="0" applyProtection="0"/>
    <xf numFmtId="9" fontId="1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9" fontId="1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9" fontId="22" fillId="0" borderId="0" applyFont="0" applyFill="0" applyBorder="0" applyAlignment="0" applyProtection="0"/>
  </cellStyleXfs>
  <cellXfs count="30">
    <xf numFmtId="0" fontId="0" fillId="0" borderId="0" xfId="0"/>
    <xf numFmtId="164" fontId="0" fillId="0" borderId="0" xfId="1" applyNumberFormat="1" applyFont="1"/>
    <xf numFmtId="164" fontId="0" fillId="0" borderId="0" xfId="1" applyNumberFormat="1" applyFont="1" applyFill="1"/>
    <xf numFmtId="164" fontId="0" fillId="0" borderId="0" xfId="1" applyNumberFormat="1" applyFont="1" applyAlignment="1">
      <alignment wrapText="1"/>
    </xf>
    <xf numFmtId="164" fontId="0" fillId="0" borderId="0" xfId="1" applyNumberFormat="1" applyFont="1" applyFill="1" applyAlignment="1">
      <alignment wrapText="1"/>
    </xf>
    <xf numFmtId="0" fontId="0" fillId="0" borderId="0" xfId="0" applyFont="1"/>
    <xf numFmtId="164" fontId="0" fillId="0" borderId="0" xfId="0" applyNumberFormat="1" applyFont="1"/>
    <xf numFmtId="164" fontId="21" fillId="0" borderId="0" xfId="1" applyNumberFormat="1" applyFont="1" applyFill="1" applyBorder="1" applyAlignment="1">
      <alignment wrapText="1"/>
    </xf>
    <xf numFmtId="164" fontId="21" fillId="0" borderId="0" xfId="64" applyNumberFormat="1" applyFont="1" applyFill="1"/>
    <xf numFmtId="164" fontId="21" fillId="0" borderId="0" xfId="0" applyNumberFormat="1" applyFont="1" applyBorder="1"/>
    <xf numFmtId="164" fontId="21" fillId="0" borderId="0" xfId="0" applyNumberFormat="1" applyFont="1"/>
    <xf numFmtId="164" fontId="21" fillId="0" borderId="0" xfId="1" applyNumberFormat="1" applyFont="1" applyBorder="1"/>
    <xf numFmtId="0" fontId="0" fillId="0" borderId="0" xfId="0" applyFont="1" applyAlignment="1">
      <alignment wrapText="1"/>
    </xf>
    <xf numFmtId="164" fontId="21" fillId="0" borderId="0" xfId="1" applyNumberFormat="1" applyFont="1" applyAlignment="1">
      <alignment wrapText="1"/>
    </xf>
    <xf numFmtId="164" fontId="21" fillId="0" borderId="0" xfId="1" applyNumberFormat="1" applyFont="1"/>
    <xf numFmtId="164" fontId="21" fillId="0" borderId="0" xfId="1" applyNumberFormat="1" applyFont="1" applyFill="1"/>
    <xf numFmtId="164" fontId="17" fillId="0" borderId="0" xfId="1" applyNumberFormat="1" applyFont="1" applyFill="1" applyAlignment="1">
      <alignment wrapText="1"/>
    </xf>
    <xf numFmtId="44" fontId="0" fillId="0" borderId="0" xfId="0" applyNumberFormat="1"/>
    <xf numFmtId="44" fontId="21" fillId="0" borderId="0" xfId="0" applyNumberFormat="1" applyFont="1" applyFill="1"/>
    <xf numFmtId="44" fontId="0" fillId="0" borderId="0" xfId="0" applyNumberFormat="1" applyFill="1"/>
    <xf numFmtId="164" fontId="0" fillId="0" borderId="0" xfId="0" applyNumberFormat="1" applyFont="1" applyFill="1"/>
    <xf numFmtId="165" fontId="23" fillId="0" borderId="0" xfId="197" applyNumberFormat="1" applyFont="1"/>
    <xf numFmtId="165" fontId="23" fillId="0" borderId="0" xfId="197" applyNumberFormat="1" applyFont="1" applyFill="1"/>
    <xf numFmtId="165" fontId="23" fillId="0" borderId="0" xfId="197" applyNumberFormat="1" applyFont="1"/>
    <xf numFmtId="165" fontId="23" fillId="0" borderId="0" xfId="197" applyNumberFormat="1" applyFont="1" applyFill="1"/>
    <xf numFmtId="165" fontId="23" fillId="0" borderId="0" xfId="197" applyNumberFormat="1" applyFont="1" applyFill="1"/>
    <xf numFmtId="165" fontId="23" fillId="0" borderId="0" xfId="197" applyNumberFormat="1" applyFont="1" applyFill="1"/>
    <xf numFmtId="166" fontId="23" fillId="0" borderId="0" xfId="197" applyNumberFormat="1" applyFont="1" applyFill="1" applyAlignment="1">
      <alignment horizontal="right"/>
    </xf>
    <xf numFmtId="165" fontId="23" fillId="0" borderId="0" xfId="197" applyNumberFormat="1" applyFont="1" applyFill="1"/>
    <xf numFmtId="166" fontId="23" fillId="0" borderId="0" xfId="197" applyNumberFormat="1" applyFont="1" applyFill="1" applyAlignment="1">
      <alignment horizontal="right"/>
    </xf>
  </cellXfs>
  <cellStyles count="200">
    <cellStyle name="20% - Accent1" xfId="19" builtinId="30" customBuiltin="1"/>
    <cellStyle name="20% - Accent1 2" xfId="43"/>
    <cellStyle name="20% - Accent1 2 2" xfId="69"/>
    <cellStyle name="20% - Accent1 2 2 2" xfId="145"/>
    <cellStyle name="20% - Accent1 2 3" xfId="93"/>
    <cellStyle name="20% - Accent1 2 3 2" xfId="169"/>
    <cellStyle name="20% - Accent1 2 4" xfId="117"/>
    <cellStyle name="20% - Accent1 3" xfId="68"/>
    <cellStyle name="20% - Accent1 3 2" xfId="144"/>
    <cellStyle name="20% - Accent1 4" xfId="92"/>
    <cellStyle name="20% - Accent1 4 2" xfId="168"/>
    <cellStyle name="20% - Accent1 5" xfId="116"/>
    <cellStyle name="20% - Accent2" xfId="23" builtinId="34" customBuiltin="1"/>
    <cellStyle name="20% - Accent2 2" xfId="44"/>
    <cellStyle name="20% - Accent2 2 2" xfId="71"/>
    <cellStyle name="20% - Accent2 2 2 2" xfId="147"/>
    <cellStyle name="20% - Accent2 2 3" xfId="95"/>
    <cellStyle name="20% - Accent2 2 3 2" xfId="171"/>
    <cellStyle name="20% - Accent2 2 4" xfId="119"/>
    <cellStyle name="20% - Accent2 3" xfId="70"/>
    <cellStyle name="20% - Accent2 3 2" xfId="146"/>
    <cellStyle name="20% - Accent2 4" xfId="94"/>
    <cellStyle name="20% - Accent2 4 2" xfId="170"/>
    <cellStyle name="20% - Accent2 5" xfId="118"/>
    <cellStyle name="20% - Accent3" xfId="27" builtinId="38" customBuiltin="1"/>
    <cellStyle name="20% - Accent3 2" xfId="45"/>
    <cellStyle name="20% - Accent3 2 2" xfId="73"/>
    <cellStyle name="20% - Accent3 2 2 2" xfId="149"/>
    <cellStyle name="20% - Accent3 2 3" xfId="97"/>
    <cellStyle name="20% - Accent3 2 3 2" xfId="173"/>
    <cellStyle name="20% - Accent3 2 4" xfId="121"/>
    <cellStyle name="20% - Accent3 3" xfId="72"/>
    <cellStyle name="20% - Accent3 3 2" xfId="148"/>
    <cellStyle name="20% - Accent3 4" xfId="96"/>
    <cellStyle name="20% - Accent3 4 2" xfId="172"/>
    <cellStyle name="20% - Accent3 5" xfId="120"/>
    <cellStyle name="20% - Accent4" xfId="31" builtinId="42" customBuiltin="1"/>
    <cellStyle name="20% - Accent4 2" xfId="46"/>
    <cellStyle name="20% - Accent4 2 2" xfId="75"/>
    <cellStyle name="20% - Accent4 2 2 2" xfId="151"/>
    <cellStyle name="20% - Accent4 2 3" xfId="99"/>
    <cellStyle name="20% - Accent4 2 3 2" xfId="175"/>
    <cellStyle name="20% - Accent4 2 4" xfId="123"/>
    <cellStyle name="20% - Accent4 3" xfId="74"/>
    <cellStyle name="20% - Accent4 3 2" xfId="150"/>
    <cellStyle name="20% - Accent4 4" xfId="98"/>
    <cellStyle name="20% - Accent4 4 2" xfId="174"/>
    <cellStyle name="20% - Accent4 5" xfId="122"/>
    <cellStyle name="20% - Accent5" xfId="35" builtinId="46" customBuiltin="1"/>
    <cellStyle name="20% - Accent5 2" xfId="47"/>
    <cellStyle name="20% - Accent5 2 2" xfId="77"/>
    <cellStyle name="20% - Accent5 2 2 2" xfId="153"/>
    <cellStyle name="20% - Accent5 2 3" xfId="101"/>
    <cellStyle name="20% - Accent5 2 3 2" xfId="177"/>
    <cellStyle name="20% - Accent5 2 4" xfId="125"/>
    <cellStyle name="20% - Accent5 3" xfId="76"/>
    <cellStyle name="20% - Accent5 3 2" xfId="152"/>
    <cellStyle name="20% - Accent5 4" xfId="100"/>
    <cellStyle name="20% - Accent5 4 2" xfId="176"/>
    <cellStyle name="20% - Accent5 5" xfId="124"/>
    <cellStyle name="20% - Accent6" xfId="39" builtinId="50" customBuiltin="1"/>
    <cellStyle name="20% - Accent6 2" xfId="48"/>
    <cellStyle name="20% - Accent6 2 2" xfId="79"/>
    <cellStyle name="20% - Accent6 2 2 2" xfId="155"/>
    <cellStyle name="20% - Accent6 2 3" xfId="103"/>
    <cellStyle name="20% - Accent6 2 3 2" xfId="179"/>
    <cellStyle name="20% - Accent6 2 4" xfId="127"/>
    <cellStyle name="20% - Accent6 3" xfId="78"/>
    <cellStyle name="20% - Accent6 3 2" xfId="154"/>
    <cellStyle name="20% - Accent6 4" xfId="102"/>
    <cellStyle name="20% - Accent6 4 2" xfId="178"/>
    <cellStyle name="20% - Accent6 5" xfId="126"/>
    <cellStyle name="40% - Accent1" xfId="20" builtinId="31" customBuiltin="1"/>
    <cellStyle name="40% - Accent1 2" xfId="49"/>
    <cellStyle name="40% - Accent1 2 2" xfId="81"/>
    <cellStyle name="40% - Accent1 2 2 2" xfId="157"/>
    <cellStyle name="40% - Accent1 2 3" xfId="105"/>
    <cellStyle name="40% - Accent1 2 3 2" xfId="181"/>
    <cellStyle name="40% - Accent1 2 4" xfId="129"/>
    <cellStyle name="40% - Accent1 3" xfId="80"/>
    <cellStyle name="40% - Accent1 3 2" xfId="156"/>
    <cellStyle name="40% - Accent1 4" xfId="104"/>
    <cellStyle name="40% - Accent1 4 2" xfId="180"/>
    <cellStyle name="40% - Accent1 5" xfId="128"/>
    <cellStyle name="40% - Accent2" xfId="24" builtinId="35" customBuiltin="1"/>
    <cellStyle name="40% - Accent2 2" xfId="50"/>
    <cellStyle name="40% - Accent2 2 2" xfId="83"/>
    <cellStyle name="40% - Accent2 2 2 2" xfId="159"/>
    <cellStyle name="40% - Accent2 2 3" xfId="107"/>
    <cellStyle name="40% - Accent2 2 3 2" xfId="183"/>
    <cellStyle name="40% - Accent2 2 4" xfId="131"/>
    <cellStyle name="40% - Accent2 3" xfId="82"/>
    <cellStyle name="40% - Accent2 3 2" xfId="158"/>
    <cellStyle name="40% - Accent2 4" xfId="106"/>
    <cellStyle name="40% - Accent2 4 2" xfId="182"/>
    <cellStyle name="40% - Accent2 5" xfId="130"/>
    <cellStyle name="40% - Accent3" xfId="28" builtinId="39" customBuiltin="1"/>
    <cellStyle name="40% - Accent3 2" xfId="51"/>
    <cellStyle name="40% - Accent3 2 2" xfId="85"/>
    <cellStyle name="40% - Accent3 2 2 2" xfId="161"/>
    <cellStyle name="40% - Accent3 2 3" xfId="109"/>
    <cellStyle name="40% - Accent3 2 3 2" xfId="185"/>
    <cellStyle name="40% - Accent3 2 4" xfId="133"/>
    <cellStyle name="40% - Accent3 3" xfId="84"/>
    <cellStyle name="40% - Accent3 3 2" xfId="160"/>
    <cellStyle name="40% - Accent3 4" xfId="108"/>
    <cellStyle name="40% - Accent3 4 2" xfId="184"/>
    <cellStyle name="40% - Accent3 5" xfId="132"/>
    <cellStyle name="40% - Accent4" xfId="32" builtinId="43" customBuiltin="1"/>
    <cellStyle name="40% - Accent4 2" xfId="52"/>
    <cellStyle name="40% - Accent4 2 2" xfId="87"/>
    <cellStyle name="40% - Accent4 2 2 2" xfId="163"/>
    <cellStyle name="40% - Accent4 2 3" xfId="111"/>
    <cellStyle name="40% - Accent4 2 3 2" xfId="187"/>
    <cellStyle name="40% - Accent4 2 4" xfId="135"/>
    <cellStyle name="40% - Accent4 3" xfId="86"/>
    <cellStyle name="40% - Accent4 3 2" xfId="162"/>
    <cellStyle name="40% - Accent4 4" xfId="110"/>
    <cellStyle name="40% - Accent4 4 2" xfId="186"/>
    <cellStyle name="40% - Accent4 5" xfId="134"/>
    <cellStyle name="40% - Accent5" xfId="36" builtinId="47" customBuiltin="1"/>
    <cellStyle name="40% - Accent5 2" xfId="53"/>
    <cellStyle name="40% - Accent5 2 2" xfId="89"/>
    <cellStyle name="40% - Accent5 2 2 2" xfId="165"/>
    <cellStyle name="40% - Accent5 2 3" xfId="113"/>
    <cellStyle name="40% - Accent5 2 3 2" xfId="189"/>
    <cellStyle name="40% - Accent5 2 4" xfId="137"/>
    <cellStyle name="40% - Accent5 3" xfId="88"/>
    <cellStyle name="40% - Accent5 3 2" xfId="164"/>
    <cellStyle name="40% - Accent5 4" xfId="112"/>
    <cellStyle name="40% - Accent5 4 2" xfId="188"/>
    <cellStyle name="40% - Accent5 5" xfId="136"/>
    <cellStyle name="40% - Accent6" xfId="40" builtinId="51" customBuiltin="1"/>
    <cellStyle name="40% - Accent6 2" xfId="54"/>
    <cellStyle name="40% - Accent6 2 2" xfId="91"/>
    <cellStyle name="40% - Accent6 2 2 2" xfId="167"/>
    <cellStyle name="40% - Accent6 2 3" xfId="115"/>
    <cellStyle name="40% - Accent6 2 3 2" xfId="191"/>
    <cellStyle name="40% - Accent6 2 4" xfId="139"/>
    <cellStyle name="40% - Accent6 3" xfId="90"/>
    <cellStyle name="40% - Accent6 3 2" xfId="166"/>
    <cellStyle name="40% - Accent6 4" xfId="114"/>
    <cellStyle name="40% - Accent6 4 2" xfId="190"/>
    <cellStyle name="40% - Accent6 5" xfId="138"/>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140"/>
    <cellStyle name="Comma 2 2" xfId="196"/>
    <cellStyle name="Comma 3" xfId="55"/>
    <cellStyle name="Comma 3 2" xfId="192"/>
    <cellStyle name="Currency" xfId="1" builtinId="4"/>
    <cellStyle name="Currency 2" xfId="57"/>
    <cellStyle name="Currency 2 2" xfId="58"/>
    <cellStyle name="Currency 3" xfId="141"/>
    <cellStyle name="Currency 3 2" xfId="197"/>
    <cellStyle name="Currency 4" xfId="56"/>
    <cellStyle name="Currency 5" xfId="19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59"/>
    <cellStyle name="Normal 3" xfId="60"/>
    <cellStyle name="Normal 3 2" xfId="61"/>
    <cellStyle name="Normal 4" xfId="62"/>
    <cellStyle name="Normal 4 2" xfId="63"/>
    <cellStyle name="Normal 5" xfId="64"/>
    <cellStyle name="Normal 5 2" xfId="142"/>
    <cellStyle name="Normal 5 2 2" xfId="198"/>
    <cellStyle name="Normal 5 3" xfId="194"/>
    <cellStyle name="Normal 6" xfId="42"/>
    <cellStyle name="Note 2" xfId="65"/>
    <cellStyle name="Note 2 2" xfId="66"/>
    <cellStyle name="Output" xfId="11" builtinId="21" customBuiltin="1"/>
    <cellStyle name="Percent 2" xfId="143"/>
    <cellStyle name="Percent 2 2" xfId="199"/>
    <cellStyle name="Percent 3" xfId="67"/>
    <cellStyle name="Percent 4" xfId="195"/>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abSelected="1" zoomScaleNormal="100" workbookViewId="0">
      <pane ySplit="1" topLeftCell="A53" activePane="bottomLeft" state="frozen"/>
      <selection pane="bottomLeft" activeCell="A76" sqref="A76"/>
    </sheetView>
  </sheetViews>
  <sheetFormatPr defaultRowHeight="15" x14ac:dyDescent="0.25"/>
  <cols>
    <col min="1" max="1" width="22.140625" style="5" customWidth="1"/>
    <col min="2" max="2" width="14.28515625" style="14" customWidth="1"/>
    <col min="3" max="3" width="14.28515625" style="1" customWidth="1"/>
    <col min="4" max="4" width="14.28515625" style="2" customWidth="1"/>
    <col min="5" max="9" width="16.140625" style="2" customWidth="1"/>
    <col min="10" max="10" width="14.140625" style="2" customWidth="1"/>
    <col min="11" max="11" width="16.140625" style="2" customWidth="1"/>
    <col min="12" max="12" width="14.140625" style="2" customWidth="1"/>
    <col min="13" max="13" width="12.42578125" style="1" customWidth="1"/>
    <col min="14" max="14" width="16" style="6" customWidth="1"/>
    <col min="15" max="15" width="13.42578125" customWidth="1"/>
  </cols>
  <sheetData>
    <row r="1" spans="1:15" ht="45" x14ac:dyDescent="0.25">
      <c r="A1" s="12" t="s">
        <v>67</v>
      </c>
      <c r="B1" s="13" t="s">
        <v>65</v>
      </c>
      <c r="C1" s="3" t="s">
        <v>66</v>
      </c>
      <c r="D1" s="4" t="s">
        <v>64</v>
      </c>
      <c r="E1" s="4" t="s">
        <v>68</v>
      </c>
      <c r="F1" s="4" t="s">
        <v>69</v>
      </c>
      <c r="G1" s="4" t="s">
        <v>70</v>
      </c>
      <c r="H1" s="4" t="s">
        <v>71</v>
      </c>
      <c r="I1" s="4" t="s">
        <v>72</v>
      </c>
      <c r="J1" s="4" t="s">
        <v>76</v>
      </c>
      <c r="K1" s="4" t="s">
        <v>62</v>
      </c>
      <c r="L1" s="4" t="s">
        <v>73</v>
      </c>
      <c r="M1" s="1" t="s">
        <v>74</v>
      </c>
      <c r="N1" s="6" t="s">
        <v>5</v>
      </c>
    </row>
    <row r="2" spans="1:15" x14ac:dyDescent="0.25">
      <c r="B2" s="15"/>
      <c r="C2" s="2"/>
      <c r="J2" s="16"/>
      <c r="L2" s="16"/>
    </row>
    <row r="3" spans="1:15" x14ac:dyDescent="0.25">
      <c r="A3" s="5" t="s">
        <v>7</v>
      </c>
      <c r="B3" s="18">
        <v>1956</v>
      </c>
      <c r="C3" s="19">
        <v>167.04455458952467</v>
      </c>
      <c r="D3" s="20">
        <v>240.47</v>
      </c>
      <c r="E3" s="22">
        <v>4715.5185760607383</v>
      </c>
      <c r="F3" s="24">
        <v>3670.5834914031639</v>
      </c>
      <c r="G3" s="28">
        <v>4500</v>
      </c>
      <c r="H3" s="25">
        <v>14131.70496295118</v>
      </c>
      <c r="I3" s="26">
        <v>0</v>
      </c>
      <c r="J3" s="27">
        <v>335.2127319823507</v>
      </c>
      <c r="K3" s="8">
        <f>SUM(E3:J3)</f>
        <v>27353.019762397435</v>
      </c>
      <c r="L3" s="29">
        <v>150</v>
      </c>
      <c r="M3" s="9">
        <v>9059</v>
      </c>
      <c r="N3" s="6">
        <f t="shared" ref="N3:N34" si="0">B3+C3+D3+K3+L3+M3</f>
        <v>38925.534316986959</v>
      </c>
      <c r="O3" s="17"/>
    </row>
    <row r="4" spans="1:15" x14ac:dyDescent="0.25">
      <c r="A4" s="5" t="s">
        <v>0</v>
      </c>
      <c r="B4" s="18">
        <v>749</v>
      </c>
      <c r="C4" s="19">
        <v>63.9983153884112</v>
      </c>
      <c r="D4" s="20">
        <v>71.849999999999994</v>
      </c>
      <c r="E4" s="21">
        <v>0</v>
      </c>
      <c r="F4" s="23"/>
      <c r="G4" s="28">
        <v>0</v>
      </c>
      <c r="H4" s="25">
        <v>0</v>
      </c>
      <c r="I4" s="26">
        <v>0</v>
      </c>
      <c r="J4" s="27">
        <v>0</v>
      </c>
      <c r="K4" s="8">
        <f t="shared" ref="K4:K56" si="1">SUM(E4:J4)</f>
        <v>0</v>
      </c>
      <c r="L4" s="29">
        <v>0</v>
      </c>
      <c r="M4" s="10">
        <v>2091</v>
      </c>
      <c r="N4" s="6">
        <f t="shared" si="0"/>
        <v>2975.8483153884113</v>
      </c>
      <c r="O4" s="17"/>
    </row>
    <row r="5" spans="1:15" x14ac:dyDescent="0.25">
      <c r="A5" s="5" t="s">
        <v>8</v>
      </c>
      <c r="B5" s="18">
        <v>401</v>
      </c>
      <c r="C5" s="19">
        <v>34.273696616458139</v>
      </c>
      <c r="D5" s="20">
        <v>27.37</v>
      </c>
      <c r="E5" s="21">
        <v>0</v>
      </c>
      <c r="F5" s="23"/>
      <c r="G5" s="28">
        <v>0</v>
      </c>
      <c r="H5" s="25">
        <v>0</v>
      </c>
      <c r="I5" s="26">
        <v>0</v>
      </c>
      <c r="J5" s="27">
        <v>0</v>
      </c>
      <c r="K5" s="8">
        <f t="shared" si="1"/>
        <v>0</v>
      </c>
      <c r="L5" s="29">
        <v>0</v>
      </c>
      <c r="N5" s="6">
        <f t="shared" si="0"/>
        <v>462.64369661645816</v>
      </c>
      <c r="O5" s="17"/>
    </row>
    <row r="6" spans="1:15" x14ac:dyDescent="0.25">
      <c r="A6" s="5" t="s">
        <v>9</v>
      </c>
      <c r="B6" s="18">
        <v>224</v>
      </c>
      <c r="C6" s="19">
        <v>19.146953095209557</v>
      </c>
      <c r="D6" s="20">
        <v>38.11</v>
      </c>
      <c r="E6" s="21">
        <v>296.0585421522008</v>
      </c>
      <c r="F6" s="23">
        <v>1592.7356773467168</v>
      </c>
      <c r="G6" s="28">
        <v>1000</v>
      </c>
      <c r="H6" s="25">
        <v>5018.7903515419475</v>
      </c>
      <c r="I6" s="26">
        <v>0</v>
      </c>
      <c r="J6" s="27">
        <v>119.04879343275672</v>
      </c>
      <c r="K6" s="8">
        <f t="shared" si="1"/>
        <v>8026.6333644736214</v>
      </c>
      <c r="L6" s="29">
        <v>0</v>
      </c>
      <c r="N6" s="6">
        <f t="shared" si="0"/>
        <v>8307.8903175688301</v>
      </c>
      <c r="O6" s="17"/>
    </row>
    <row r="7" spans="1:15" x14ac:dyDescent="0.25">
      <c r="A7" s="5" t="s">
        <v>10</v>
      </c>
      <c r="B7" s="18">
        <v>4447</v>
      </c>
      <c r="C7" s="19">
        <v>379.85968536261373</v>
      </c>
      <c r="D7" s="20">
        <v>493.12</v>
      </c>
      <c r="E7" s="21">
        <v>9509.3286527735818</v>
      </c>
      <c r="F7" s="23">
        <v>5748.4313054596105</v>
      </c>
      <c r="G7" s="28">
        <v>7500</v>
      </c>
      <c r="H7" s="25">
        <v>25379.755640660136</v>
      </c>
      <c r="I7" s="26">
        <v>0</v>
      </c>
      <c r="J7" s="27">
        <v>602.02341102184164</v>
      </c>
      <c r="K7" s="8">
        <f t="shared" si="1"/>
        <v>48739.53900991517</v>
      </c>
      <c r="L7" s="29">
        <v>195</v>
      </c>
      <c r="M7" s="9">
        <v>3041</v>
      </c>
      <c r="N7" s="6">
        <f t="shared" si="0"/>
        <v>57295.518695277788</v>
      </c>
      <c r="O7" s="17"/>
    </row>
    <row r="8" spans="1:15" x14ac:dyDescent="0.25">
      <c r="A8" s="5" t="s">
        <v>6</v>
      </c>
      <c r="B8" s="18">
        <v>2722</v>
      </c>
      <c r="C8" s="19">
        <v>232.48584761919898</v>
      </c>
      <c r="D8" s="20">
        <v>62.47</v>
      </c>
      <c r="E8" s="21">
        <v>2933.4443679626115</v>
      </c>
      <c r="F8" s="23">
        <v>2977.9675533843479</v>
      </c>
      <c r="G8" s="28">
        <v>3500</v>
      </c>
      <c r="H8" s="25">
        <v>10579.236236809249</v>
      </c>
      <c r="I8" s="26">
        <v>0</v>
      </c>
      <c r="J8" s="27">
        <v>250.94598921536812</v>
      </c>
      <c r="K8" s="8">
        <f t="shared" si="1"/>
        <v>20241.594147371579</v>
      </c>
      <c r="L8" s="29">
        <v>105</v>
      </c>
      <c r="N8" s="6">
        <f t="shared" si="0"/>
        <v>23363.549994990779</v>
      </c>
      <c r="O8" s="17"/>
    </row>
    <row r="9" spans="1:15" x14ac:dyDescent="0.25">
      <c r="A9" s="5" t="s">
        <v>11</v>
      </c>
      <c r="B9" s="18">
        <v>1519</v>
      </c>
      <c r="C9" s="19">
        <v>129.78156118990879</v>
      </c>
      <c r="D9" s="20">
        <v>35.76</v>
      </c>
      <c r="E9" s="21">
        <v>1342.5487936921406</v>
      </c>
      <c r="F9" s="23">
        <v>2008.3052401580062</v>
      </c>
      <c r="G9" s="28">
        <v>1750</v>
      </c>
      <c r="H9" s="25">
        <v>7949.9925517297506</v>
      </c>
      <c r="I9" s="26">
        <v>0</v>
      </c>
      <c r="J9" s="27">
        <v>188.5787121576121</v>
      </c>
      <c r="K9" s="8">
        <f t="shared" si="1"/>
        <v>13239.425297737509</v>
      </c>
      <c r="L9" s="29">
        <v>60</v>
      </c>
      <c r="N9" s="6">
        <f t="shared" si="0"/>
        <v>14983.966858927419</v>
      </c>
      <c r="O9" s="17"/>
    </row>
    <row r="10" spans="1:15" x14ac:dyDescent="0.25">
      <c r="A10" s="5" t="s">
        <v>1</v>
      </c>
      <c r="B10" s="18">
        <v>1833</v>
      </c>
      <c r="C10" s="19">
        <v>156.56697753324747</v>
      </c>
      <c r="D10" s="20">
        <v>157.77000000000001</v>
      </c>
      <c r="E10" s="21">
        <v>2481.6502148662012</v>
      </c>
      <c r="F10" s="23">
        <v>3393.5371161956377</v>
      </c>
      <c r="G10" s="28">
        <v>4500</v>
      </c>
      <c r="H10" s="25">
        <v>11969.203731903604</v>
      </c>
      <c r="I10" s="26">
        <v>0</v>
      </c>
      <c r="J10" s="27">
        <v>283.91687295648609</v>
      </c>
      <c r="K10" s="8">
        <f t="shared" si="1"/>
        <v>22628.307935921926</v>
      </c>
      <c r="L10" s="29">
        <v>90</v>
      </c>
      <c r="M10" s="9">
        <v>2091</v>
      </c>
      <c r="N10" s="6">
        <f t="shared" si="0"/>
        <v>26956.644913455173</v>
      </c>
      <c r="O10" s="17"/>
    </row>
    <row r="11" spans="1:15" x14ac:dyDescent="0.25">
      <c r="A11" s="5" t="s">
        <v>12</v>
      </c>
      <c r="B11" s="18">
        <v>401</v>
      </c>
      <c r="C11" s="19">
        <v>34.260334785625886</v>
      </c>
      <c r="D11" s="20">
        <v>0</v>
      </c>
      <c r="E11" s="21">
        <v>938.41727809076065</v>
      </c>
      <c r="F11" s="23">
        <v>1731.2588649504798</v>
      </c>
      <c r="G11" s="28">
        <v>1000</v>
      </c>
      <c r="H11" s="25">
        <v>5589.3047872975912</v>
      </c>
      <c r="I11" s="26">
        <v>0</v>
      </c>
      <c r="J11" s="27">
        <v>132.5817466854887</v>
      </c>
      <c r="K11" s="8">
        <f t="shared" si="1"/>
        <v>9391.5626770243198</v>
      </c>
      <c r="L11" s="29">
        <v>0</v>
      </c>
      <c r="M11" s="9">
        <v>3114</v>
      </c>
      <c r="N11" s="6">
        <f t="shared" si="0"/>
        <v>12940.823011809945</v>
      </c>
      <c r="O11" s="17"/>
    </row>
    <row r="12" spans="1:15" x14ac:dyDescent="0.25">
      <c r="A12" s="5" t="s">
        <v>13</v>
      </c>
      <c r="B12" s="18">
        <v>1824</v>
      </c>
      <c r="C12" s="19">
        <v>155.81461137320204</v>
      </c>
      <c r="D12" s="20">
        <v>38.270000000000003</v>
      </c>
      <c r="E12" s="21">
        <v>2232.935003696567</v>
      </c>
      <c r="F12" s="23">
        <v>4363.1994294219794</v>
      </c>
      <c r="G12" s="28">
        <v>5500</v>
      </c>
      <c r="H12" s="25">
        <v>9755.0730179009552</v>
      </c>
      <c r="I12" s="26">
        <v>0</v>
      </c>
      <c r="J12" s="27">
        <v>231.39633084548927</v>
      </c>
      <c r="K12" s="8">
        <f t="shared" si="1"/>
        <v>22082.603781864989</v>
      </c>
      <c r="L12" s="29">
        <v>0</v>
      </c>
      <c r="N12" s="6">
        <f t="shared" si="0"/>
        <v>24100.68839323819</v>
      </c>
      <c r="O12" s="17"/>
    </row>
    <row r="13" spans="1:15" x14ac:dyDescent="0.25">
      <c r="A13" s="5" t="s">
        <v>14</v>
      </c>
      <c r="B13" s="18">
        <v>2860</v>
      </c>
      <c r="C13" s="19">
        <v>244.25626938603978</v>
      </c>
      <c r="D13" s="20">
        <v>260.02</v>
      </c>
      <c r="E13" s="21">
        <v>4003.0106555378934</v>
      </c>
      <c r="F13" s="23">
        <v>3255.0139285918744</v>
      </c>
      <c r="G13" s="28">
        <v>4000</v>
      </c>
      <c r="H13" s="25">
        <v>11647.404035025787</v>
      </c>
      <c r="I13" s="26">
        <v>0</v>
      </c>
      <c r="J13" s="27">
        <v>276.28358625652243</v>
      </c>
      <c r="K13" s="8">
        <f t="shared" si="1"/>
        <v>23181.712205412077</v>
      </c>
      <c r="L13" s="29">
        <v>90</v>
      </c>
      <c r="M13" s="9">
        <v>6656</v>
      </c>
      <c r="N13" s="6">
        <f t="shared" si="0"/>
        <v>33291.988474798112</v>
      </c>
      <c r="O13" s="17"/>
    </row>
    <row r="14" spans="1:15" x14ac:dyDescent="0.25">
      <c r="A14" s="5" t="s">
        <v>15</v>
      </c>
      <c r="B14" s="18">
        <v>2325</v>
      </c>
      <c r="C14" s="19">
        <v>198.60249662255956</v>
      </c>
      <c r="D14" s="20">
        <v>96.61</v>
      </c>
      <c r="E14" s="21">
        <v>3230.6204829084345</v>
      </c>
      <c r="F14" s="23">
        <v>4224.6762418182161</v>
      </c>
      <c r="G14" s="28">
        <v>4750</v>
      </c>
      <c r="H14" s="25">
        <v>15424.175511960648</v>
      </c>
      <c r="I14" s="26">
        <v>0</v>
      </c>
      <c r="J14" s="27">
        <v>365.87092820680073</v>
      </c>
      <c r="K14" s="8">
        <f t="shared" si="1"/>
        <v>27995.343164894097</v>
      </c>
      <c r="L14" s="29">
        <v>135</v>
      </c>
      <c r="N14" s="6">
        <f t="shared" si="0"/>
        <v>30750.555661516657</v>
      </c>
      <c r="O14" s="17"/>
    </row>
    <row r="15" spans="1:15" x14ac:dyDescent="0.25">
      <c r="A15" s="5" t="s">
        <v>16</v>
      </c>
      <c r="B15" s="18">
        <v>4356</v>
      </c>
      <c r="C15" s="19">
        <v>372.08780398340298</v>
      </c>
      <c r="D15" s="20">
        <v>2459.4499999999998</v>
      </c>
      <c r="E15" s="21">
        <v>5271.4066522202456</v>
      </c>
      <c r="F15" s="23">
        <v>2977.9675533843479</v>
      </c>
      <c r="G15" s="28">
        <v>3500</v>
      </c>
      <c r="H15" s="25">
        <v>17039.941866156223</v>
      </c>
      <c r="I15" s="26">
        <v>216.08100928979272</v>
      </c>
      <c r="J15" s="27">
        <v>404.19789974031556</v>
      </c>
      <c r="K15" s="8">
        <f t="shared" si="1"/>
        <v>29409.594980790927</v>
      </c>
      <c r="L15" s="29">
        <v>0</v>
      </c>
      <c r="M15" s="1">
        <v>194516</v>
      </c>
      <c r="N15" s="6">
        <f t="shared" si="0"/>
        <v>231113.13278477432</v>
      </c>
      <c r="O15" s="17"/>
    </row>
    <row r="16" spans="1:15" x14ac:dyDescent="0.25">
      <c r="A16" s="5" t="s">
        <v>17</v>
      </c>
      <c r="B16" s="18">
        <v>1495</v>
      </c>
      <c r="C16" s="19">
        <v>127.71473117727899</v>
      </c>
      <c r="D16" s="20">
        <v>63.33</v>
      </c>
      <c r="E16" s="21">
        <v>1784.6900652963859</v>
      </c>
      <c r="F16" s="23">
        <v>2146.828427761769</v>
      </c>
      <c r="G16" s="28">
        <v>2250</v>
      </c>
      <c r="H16" s="25">
        <v>8547.9843042563807</v>
      </c>
      <c r="I16" s="26">
        <v>0</v>
      </c>
      <c r="J16" s="27">
        <v>202.76344426126786</v>
      </c>
      <c r="K16" s="8">
        <f t="shared" si="1"/>
        <v>14932.266241575802</v>
      </c>
      <c r="L16" s="29">
        <v>45</v>
      </c>
      <c r="N16" s="6">
        <f t="shared" si="0"/>
        <v>16663.310972753083</v>
      </c>
      <c r="O16" s="17"/>
    </row>
    <row r="17" spans="1:15" x14ac:dyDescent="0.25">
      <c r="A17" s="5" t="s">
        <v>18</v>
      </c>
      <c r="B17" s="18">
        <v>4701</v>
      </c>
      <c r="C17" s="19">
        <v>401.55219234214354</v>
      </c>
      <c r="D17" s="20">
        <v>241.07</v>
      </c>
      <c r="E17" s="21">
        <v>10572.189503587129</v>
      </c>
      <c r="F17" s="23">
        <v>4640.245804629506</v>
      </c>
      <c r="G17" s="28">
        <v>5250</v>
      </c>
      <c r="H17" s="25">
        <v>26646.252765750112</v>
      </c>
      <c r="I17" s="26">
        <v>0</v>
      </c>
      <c r="J17" s="27">
        <v>632.06550165862109</v>
      </c>
      <c r="K17" s="8">
        <f t="shared" si="1"/>
        <v>47740.753575625371</v>
      </c>
      <c r="L17" s="29">
        <v>0</v>
      </c>
      <c r="N17" s="6">
        <f t="shared" si="0"/>
        <v>53084.375767967518</v>
      </c>
      <c r="O17" s="17"/>
    </row>
    <row r="18" spans="1:15" x14ac:dyDescent="0.25">
      <c r="A18" s="5" t="s">
        <v>19</v>
      </c>
      <c r="B18" s="18">
        <v>10803</v>
      </c>
      <c r="C18" s="19">
        <v>922.72034504791225</v>
      </c>
      <c r="D18" s="20">
        <v>687.98</v>
      </c>
      <c r="E18" s="21">
        <v>14373.693187721146</v>
      </c>
      <c r="F18" s="23">
        <v>16691.763126156897</v>
      </c>
      <c r="G18" s="28">
        <v>19500</v>
      </c>
      <c r="H18" s="25">
        <v>34495.81626906505</v>
      </c>
      <c r="I18" s="26">
        <v>382.75884349020527</v>
      </c>
      <c r="J18" s="27">
        <v>818.26197502920945</v>
      </c>
      <c r="K18" s="8">
        <f t="shared" si="1"/>
        <v>86262.293401462492</v>
      </c>
      <c r="L18" s="29">
        <v>510</v>
      </c>
      <c r="N18" s="6">
        <f t="shared" si="0"/>
        <v>99185.993746510401</v>
      </c>
      <c r="O18" s="17"/>
    </row>
    <row r="19" spans="1:15" x14ac:dyDescent="0.25">
      <c r="A19" s="5" t="s">
        <v>20</v>
      </c>
      <c r="B19" s="18">
        <v>459</v>
      </c>
      <c r="C19" s="19">
        <v>39.199708205639432</v>
      </c>
      <c r="D19" s="20">
        <v>31.16</v>
      </c>
      <c r="E19" s="21">
        <v>506.00257409694177</v>
      </c>
      <c r="F19" s="23">
        <v>2146.828427761769</v>
      </c>
      <c r="G19" s="28">
        <v>1750</v>
      </c>
      <c r="H19" s="25">
        <v>5049.345719016268</v>
      </c>
      <c r="I19" s="26">
        <v>0</v>
      </c>
      <c r="J19" s="27">
        <v>119.77358553920422</v>
      </c>
      <c r="K19" s="8">
        <f t="shared" si="1"/>
        <v>9571.9503064141827</v>
      </c>
      <c r="L19" s="29">
        <v>75</v>
      </c>
      <c r="M19" s="9">
        <v>662</v>
      </c>
      <c r="N19" s="6">
        <f t="shared" si="0"/>
        <v>10838.310014619823</v>
      </c>
      <c r="O19" s="17"/>
    </row>
    <row r="20" spans="1:15" x14ac:dyDescent="0.25">
      <c r="A20" s="5" t="s">
        <v>21</v>
      </c>
      <c r="B20" s="18">
        <v>1561</v>
      </c>
      <c r="C20" s="19">
        <v>133.35807790934248</v>
      </c>
      <c r="D20" s="20">
        <v>204.19</v>
      </c>
      <c r="E20" s="21">
        <v>2820.5081107082192</v>
      </c>
      <c r="F20" s="23">
        <v>3116.4907409881116</v>
      </c>
      <c r="G20" s="28">
        <v>3250</v>
      </c>
      <c r="H20" s="25">
        <v>10519.026978649561</v>
      </c>
      <c r="I20" s="26">
        <v>0</v>
      </c>
      <c r="J20" s="27">
        <v>249.5177885862683</v>
      </c>
      <c r="K20" s="8">
        <f t="shared" si="1"/>
        <v>19955.543618932159</v>
      </c>
      <c r="L20" s="29">
        <v>75</v>
      </c>
      <c r="M20" s="9">
        <v>6037</v>
      </c>
      <c r="N20" s="6">
        <f t="shared" si="0"/>
        <v>27966.0916968415</v>
      </c>
    </row>
    <row r="21" spans="1:15" x14ac:dyDescent="0.25">
      <c r="A21" s="5" t="s">
        <v>22</v>
      </c>
      <c r="B21" s="18">
        <v>55371</v>
      </c>
      <c r="C21" s="19">
        <v>4729.4475474474602</v>
      </c>
      <c r="D21" s="20">
        <v>6331.09</v>
      </c>
      <c r="E21" s="21">
        <v>137910.57050632968</v>
      </c>
      <c r="F21" s="23">
        <v>80271.658395511695</v>
      </c>
      <c r="G21" s="28">
        <v>86750</v>
      </c>
      <c r="H21" s="25">
        <v>290492.44286526978</v>
      </c>
      <c r="I21" s="26">
        <v>2925.2724479393505</v>
      </c>
      <c r="J21" s="27">
        <v>6890.6593824584352</v>
      </c>
      <c r="K21" s="8">
        <f t="shared" si="1"/>
        <v>605240.60359750898</v>
      </c>
      <c r="L21" s="29">
        <v>2340</v>
      </c>
      <c r="N21" s="6">
        <f t="shared" si="0"/>
        <v>674012.14114495646</v>
      </c>
    </row>
    <row r="22" spans="1:15" x14ac:dyDescent="0.25">
      <c r="A22" s="5" t="s">
        <v>23</v>
      </c>
      <c r="B22" s="18">
        <v>1458</v>
      </c>
      <c r="C22" s="19">
        <v>124.54862784606745</v>
      </c>
      <c r="D22" s="20">
        <v>101</v>
      </c>
      <c r="E22" s="21">
        <v>1664.6430976298254</v>
      </c>
      <c r="F22" s="23">
        <v>2285.3516153655323</v>
      </c>
      <c r="G22" s="28">
        <v>2250</v>
      </c>
      <c r="H22" s="25">
        <v>9314.9196440191354</v>
      </c>
      <c r="I22" s="26">
        <v>0</v>
      </c>
      <c r="J22" s="27">
        <v>220.95562214565507</v>
      </c>
      <c r="K22" s="8">
        <f t="shared" si="1"/>
        <v>15735.869979160148</v>
      </c>
      <c r="L22" s="29">
        <v>0</v>
      </c>
      <c r="N22" s="6">
        <f t="shared" si="0"/>
        <v>17419.418607006217</v>
      </c>
    </row>
    <row r="23" spans="1:15" x14ac:dyDescent="0.25">
      <c r="A23" s="5" t="s">
        <v>24</v>
      </c>
      <c r="B23" s="18">
        <v>10443</v>
      </c>
      <c r="C23" s="19">
        <v>892.01981218210233</v>
      </c>
      <c r="D23" s="20">
        <v>784.54</v>
      </c>
      <c r="E23" s="21">
        <v>0</v>
      </c>
      <c r="F23" s="23"/>
      <c r="G23" s="28">
        <v>0</v>
      </c>
      <c r="H23" s="25">
        <v>0</v>
      </c>
      <c r="I23" s="26">
        <v>0</v>
      </c>
      <c r="J23" s="27">
        <v>0</v>
      </c>
      <c r="K23" s="8">
        <f t="shared" si="1"/>
        <v>0</v>
      </c>
      <c r="L23" s="29">
        <v>0</v>
      </c>
      <c r="M23" s="9">
        <v>4458</v>
      </c>
      <c r="N23" s="6">
        <f t="shared" si="0"/>
        <v>16577.559812182102</v>
      </c>
    </row>
    <row r="24" spans="1:15" x14ac:dyDescent="0.25">
      <c r="A24" s="5" t="s">
        <v>25</v>
      </c>
      <c r="B24" s="18">
        <v>1409</v>
      </c>
      <c r="C24" s="19">
        <v>120.32653952462589</v>
      </c>
      <c r="D24" s="20">
        <v>43.57</v>
      </c>
      <c r="E24" s="21">
        <v>1099.0284538598933</v>
      </c>
      <c r="F24" s="23">
        <v>1869.7820525542429</v>
      </c>
      <c r="G24" s="28">
        <v>1500.0000000000002</v>
      </c>
      <c r="H24" s="25">
        <v>7121.8947075715751</v>
      </c>
      <c r="I24" s="26">
        <v>0</v>
      </c>
      <c r="J24" s="27">
        <v>168.93572205721682</v>
      </c>
      <c r="K24" s="8">
        <f t="shared" si="1"/>
        <v>11759.640936042928</v>
      </c>
      <c r="L24" s="29">
        <v>30</v>
      </c>
      <c r="N24" s="6">
        <f t="shared" si="0"/>
        <v>13362.537475567553</v>
      </c>
    </row>
    <row r="25" spans="1:15" x14ac:dyDescent="0.25">
      <c r="A25" s="5" t="s">
        <v>26</v>
      </c>
      <c r="B25" s="18">
        <v>3624</v>
      </c>
      <c r="C25" s="19">
        <v>309.51404993008907</v>
      </c>
      <c r="D25" s="20">
        <v>207.69</v>
      </c>
      <c r="E25" s="21">
        <v>7518.7104489776693</v>
      </c>
      <c r="F25" s="23">
        <v>5748.4313054596105</v>
      </c>
      <c r="G25" s="28">
        <v>7500</v>
      </c>
      <c r="H25" s="25">
        <v>22020.654127619568</v>
      </c>
      <c r="I25" s="26">
        <v>0</v>
      </c>
      <c r="J25" s="27">
        <v>522.34345746036934</v>
      </c>
      <c r="K25" s="8">
        <f t="shared" si="1"/>
        <v>43310.139339517213</v>
      </c>
      <c r="L25" s="29">
        <v>180</v>
      </c>
      <c r="N25" s="6">
        <f t="shared" si="0"/>
        <v>47631.343389447298</v>
      </c>
    </row>
    <row r="26" spans="1:15" x14ac:dyDescent="0.25">
      <c r="A26" s="5" t="s">
        <v>27</v>
      </c>
      <c r="B26" s="18">
        <v>17296</v>
      </c>
      <c r="C26" s="19">
        <v>1477.3680912553591</v>
      </c>
      <c r="D26" s="20">
        <v>491.66</v>
      </c>
      <c r="E26" s="21">
        <v>26028.270363460935</v>
      </c>
      <c r="F26" s="23">
        <v>2008.3052401580062</v>
      </c>
      <c r="G26" s="28">
        <v>750.00000000000011</v>
      </c>
      <c r="H26" s="25">
        <v>49095.177632257677</v>
      </c>
      <c r="I26" s="26">
        <v>0</v>
      </c>
      <c r="J26" s="27">
        <v>1164.5678044095707</v>
      </c>
      <c r="K26" s="8">
        <f t="shared" si="1"/>
        <v>79046.321040286188</v>
      </c>
      <c r="L26" s="29">
        <v>0</v>
      </c>
      <c r="N26" s="6">
        <f t="shared" si="0"/>
        <v>98311.349131541545</v>
      </c>
    </row>
    <row r="27" spans="1:15" x14ac:dyDescent="0.25">
      <c r="A27" s="5" t="s">
        <v>28</v>
      </c>
      <c r="B27" s="18">
        <v>3378</v>
      </c>
      <c r="C27" s="19">
        <v>288.53712654258334</v>
      </c>
      <c r="D27" s="20">
        <v>0</v>
      </c>
      <c r="E27" s="21">
        <v>9007.3910962006939</v>
      </c>
      <c r="F27" s="23">
        <v>5332.8617426483206</v>
      </c>
      <c r="G27" s="28">
        <v>5250</v>
      </c>
      <c r="H27" s="25">
        <v>21319.232587128892</v>
      </c>
      <c r="I27" s="26">
        <v>211.76635285896839</v>
      </c>
      <c r="J27" s="27">
        <v>505.70530718228389</v>
      </c>
      <c r="K27" s="8">
        <f t="shared" si="1"/>
        <v>41626.95708601916</v>
      </c>
      <c r="L27" s="29">
        <v>135</v>
      </c>
      <c r="N27" s="6">
        <f t="shared" si="0"/>
        <v>45428.494212561745</v>
      </c>
    </row>
    <row r="28" spans="1:15" x14ac:dyDescent="0.25">
      <c r="A28" s="5" t="s">
        <v>4</v>
      </c>
      <c r="B28" s="18">
        <v>5551</v>
      </c>
      <c r="C28" s="19">
        <v>474.14146433535177</v>
      </c>
      <c r="D28" s="20">
        <v>477.34</v>
      </c>
      <c r="E28" s="21">
        <v>7031.8171415496954</v>
      </c>
      <c r="F28" s="23">
        <v>8518.8950575348736</v>
      </c>
      <c r="G28" s="28">
        <v>12000.000000000002</v>
      </c>
      <c r="H28" s="25">
        <v>21854.318638416291</v>
      </c>
      <c r="I28" s="26">
        <v>0</v>
      </c>
      <c r="J28" s="27">
        <v>518.39787736882136</v>
      </c>
      <c r="K28" s="8">
        <f t="shared" si="1"/>
        <v>49923.428714869682</v>
      </c>
      <c r="L28" s="29">
        <v>345</v>
      </c>
      <c r="M28" s="9">
        <v>3991</v>
      </c>
      <c r="N28" s="6">
        <f t="shared" si="0"/>
        <v>60761.910179205035</v>
      </c>
    </row>
    <row r="29" spans="1:15" x14ac:dyDescent="0.25">
      <c r="A29" s="5" t="s">
        <v>2</v>
      </c>
      <c r="B29" s="18">
        <v>1901</v>
      </c>
      <c r="C29" s="19">
        <v>162.3437423963926</v>
      </c>
      <c r="D29" s="20">
        <v>96.55</v>
      </c>
      <c r="E29" s="21">
        <v>0</v>
      </c>
      <c r="F29" s="23"/>
      <c r="G29" s="28">
        <v>0</v>
      </c>
      <c r="H29" s="25">
        <v>0</v>
      </c>
      <c r="I29" s="26">
        <v>0</v>
      </c>
      <c r="J29" s="27">
        <v>0</v>
      </c>
      <c r="K29" s="8">
        <f t="shared" si="1"/>
        <v>0</v>
      </c>
      <c r="L29" s="29">
        <v>0</v>
      </c>
      <c r="M29" s="9">
        <v>2091</v>
      </c>
      <c r="N29" s="6">
        <f t="shared" si="0"/>
        <v>4250.8937423963926</v>
      </c>
    </row>
    <row r="30" spans="1:15" x14ac:dyDescent="0.25">
      <c r="A30" s="5" t="s">
        <v>29</v>
      </c>
      <c r="B30" s="18">
        <v>4580</v>
      </c>
      <c r="C30" s="19">
        <v>391.2247482165659</v>
      </c>
      <c r="D30" s="20">
        <v>186.18</v>
      </c>
      <c r="E30" s="21">
        <v>8129.2736248866913</v>
      </c>
      <c r="F30" s="23">
        <v>6302.5240558746627</v>
      </c>
      <c r="G30" s="28">
        <v>6500</v>
      </c>
      <c r="H30" s="25">
        <v>21822.062037311327</v>
      </c>
      <c r="I30" s="26">
        <v>0</v>
      </c>
      <c r="J30" s="27">
        <v>517.63273095448517</v>
      </c>
      <c r="K30" s="8">
        <f t="shared" si="1"/>
        <v>43271.492449027166</v>
      </c>
      <c r="L30" s="29">
        <v>165</v>
      </c>
      <c r="N30" s="6">
        <f t="shared" si="0"/>
        <v>48593.897197243728</v>
      </c>
    </row>
    <row r="31" spans="1:15" x14ac:dyDescent="0.25">
      <c r="A31" s="5" t="s">
        <v>30</v>
      </c>
      <c r="B31" s="18">
        <v>703</v>
      </c>
      <c r="C31" s="19">
        <v>60.059828173060986</v>
      </c>
      <c r="D31" s="2">
        <v>108.63</v>
      </c>
      <c r="E31" s="21">
        <v>1382.1305202179026</v>
      </c>
      <c r="F31" s="23">
        <v>3116.4907409881116</v>
      </c>
      <c r="G31" s="28">
        <v>3000.0000000000005</v>
      </c>
      <c r="H31" s="25">
        <v>7586.7426752638476</v>
      </c>
      <c r="I31" s="26">
        <v>0</v>
      </c>
      <c r="J31" s="27">
        <v>179.96220170812154</v>
      </c>
      <c r="K31" s="8">
        <f t="shared" si="1"/>
        <v>15265.326138177985</v>
      </c>
      <c r="L31" s="29">
        <v>90</v>
      </c>
      <c r="N31" s="6">
        <f t="shared" si="0"/>
        <v>16227.015966351046</v>
      </c>
    </row>
    <row r="32" spans="1:15" x14ac:dyDescent="0.25">
      <c r="A32" s="5" t="s">
        <v>3</v>
      </c>
      <c r="B32" s="18">
        <v>1769</v>
      </c>
      <c r="C32" s="19">
        <v>151.10714328680899</v>
      </c>
      <c r="D32" s="20">
        <v>150.13999999999999</v>
      </c>
      <c r="E32" s="21">
        <v>2697.6856325871686</v>
      </c>
      <c r="F32" s="23">
        <v>2285.3516153655323</v>
      </c>
      <c r="G32" s="28">
        <v>2250</v>
      </c>
      <c r="H32" s="25">
        <v>9908.2101227400344</v>
      </c>
      <c r="I32" s="26">
        <v>105.10603573291725</v>
      </c>
      <c r="J32" s="27">
        <v>235.02883714360087</v>
      </c>
      <c r="K32" s="8">
        <f t="shared" si="1"/>
        <v>17481.382243569253</v>
      </c>
      <c r="L32" s="29">
        <v>45</v>
      </c>
      <c r="M32" s="9">
        <v>2091</v>
      </c>
      <c r="N32" s="6">
        <f t="shared" si="0"/>
        <v>21687.629386856061</v>
      </c>
    </row>
    <row r="33" spans="1:14" x14ac:dyDescent="0.25">
      <c r="A33" s="5" t="s">
        <v>31</v>
      </c>
      <c r="B33" s="18">
        <v>261</v>
      </c>
      <c r="C33" s="19">
        <v>22.263062160498148</v>
      </c>
      <c r="D33" s="20">
        <v>0</v>
      </c>
      <c r="E33" s="21">
        <v>802.41726582073647</v>
      </c>
      <c r="F33" s="23">
        <v>2423.8748029692956</v>
      </c>
      <c r="G33" s="28">
        <v>2500</v>
      </c>
      <c r="H33" s="25">
        <v>6175.0451483593988</v>
      </c>
      <c r="I33" s="26">
        <v>0</v>
      </c>
      <c r="J33" s="27">
        <v>146.47586824963244</v>
      </c>
      <c r="K33" s="8">
        <f t="shared" si="1"/>
        <v>12047.813085399062</v>
      </c>
      <c r="L33" s="29">
        <v>0</v>
      </c>
      <c r="M33" s="9">
        <v>797</v>
      </c>
      <c r="N33" s="6">
        <f t="shared" si="0"/>
        <v>13128.076147559561</v>
      </c>
    </row>
    <row r="34" spans="1:14" x14ac:dyDescent="0.25">
      <c r="A34" s="5" t="s">
        <v>32</v>
      </c>
      <c r="B34" s="18">
        <v>4270</v>
      </c>
      <c r="C34" s="19">
        <v>364.72958887257954</v>
      </c>
      <c r="D34" s="20">
        <v>250.27</v>
      </c>
      <c r="E34" s="21">
        <v>10098.436887248999</v>
      </c>
      <c r="F34" s="23">
        <v>5194.3385550445573</v>
      </c>
      <c r="G34" s="28">
        <v>6500</v>
      </c>
      <c r="H34" s="25">
        <v>23054.002800098457</v>
      </c>
      <c r="I34" s="26">
        <v>225.77642278368327</v>
      </c>
      <c r="J34" s="27">
        <v>546.85512342708137</v>
      </c>
      <c r="K34" s="8">
        <f t="shared" si="1"/>
        <v>45619.409788602774</v>
      </c>
      <c r="L34" s="29">
        <v>165</v>
      </c>
      <c r="N34" s="6">
        <f t="shared" si="0"/>
        <v>50669.409377475356</v>
      </c>
    </row>
    <row r="35" spans="1:14" x14ac:dyDescent="0.25">
      <c r="A35" s="5" t="s">
        <v>33</v>
      </c>
      <c r="B35" s="18">
        <v>582</v>
      </c>
      <c r="C35" s="19">
        <v>49.747397340553263</v>
      </c>
      <c r="D35" s="20">
        <v>97.44</v>
      </c>
      <c r="E35" s="21">
        <v>983.6114306240537</v>
      </c>
      <c r="F35" s="23">
        <v>2423.8748029692956</v>
      </c>
      <c r="G35" s="28">
        <v>2000</v>
      </c>
      <c r="H35" s="25">
        <v>6619.9865034477352</v>
      </c>
      <c r="I35" s="26">
        <v>0</v>
      </c>
      <c r="J35" s="27">
        <v>157.03015080804374</v>
      </c>
      <c r="K35" s="8">
        <f t="shared" si="1"/>
        <v>12184.502887849127</v>
      </c>
      <c r="L35" s="29">
        <v>45</v>
      </c>
      <c r="M35" s="9">
        <v>3476</v>
      </c>
      <c r="N35" s="6">
        <f t="shared" ref="N35:N66" si="2">B35+C35+D35+K35+L35+M35</f>
        <v>16434.690285189681</v>
      </c>
    </row>
    <row r="36" spans="1:14" x14ac:dyDescent="0.25">
      <c r="A36" s="5" t="s">
        <v>34</v>
      </c>
      <c r="B36" s="18">
        <v>643</v>
      </c>
      <c r="C36" s="19">
        <v>54.905264219044824</v>
      </c>
      <c r="D36" s="20">
        <v>54.32</v>
      </c>
      <c r="E36" s="21">
        <v>0</v>
      </c>
      <c r="F36" s="23"/>
      <c r="G36" s="28">
        <v>0</v>
      </c>
      <c r="H36" s="25">
        <v>0</v>
      </c>
      <c r="I36" s="26">
        <v>0</v>
      </c>
      <c r="J36" s="27">
        <v>0</v>
      </c>
      <c r="K36" s="8">
        <f t="shared" si="1"/>
        <v>0</v>
      </c>
      <c r="L36" s="29">
        <v>0</v>
      </c>
      <c r="N36" s="6">
        <f t="shared" si="2"/>
        <v>752.2252642190449</v>
      </c>
    </row>
    <row r="37" spans="1:14" x14ac:dyDescent="0.25">
      <c r="A37" s="5" t="s">
        <v>35</v>
      </c>
      <c r="B37" s="18">
        <v>1064</v>
      </c>
      <c r="C37" s="19">
        <v>90.855445228314039</v>
      </c>
      <c r="D37" s="20">
        <v>64.930000000000007</v>
      </c>
      <c r="E37" s="21">
        <v>1216.4964073873252</v>
      </c>
      <c r="F37" s="23">
        <v>2700.9211781768217</v>
      </c>
      <c r="G37" s="28">
        <v>2500</v>
      </c>
      <c r="H37" s="25">
        <v>6876.0671655349306</v>
      </c>
      <c r="I37" s="26">
        <v>69.210391549686747</v>
      </c>
      <c r="J37" s="27">
        <v>163.10454158899674</v>
      </c>
      <c r="K37" s="8">
        <f t="shared" si="1"/>
        <v>13525.79968423776</v>
      </c>
      <c r="L37" s="29">
        <v>75</v>
      </c>
      <c r="M37" s="9">
        <v>1056</v>
      </c>
      <c r="N37" s="6">
        <f t="shared" si="2"/>
        <v>15876.585129466073</v>
      </c>
    </row>
    <row r="38" spans="1:14" x14ac:dyDescent="0.25">
      <c r="A38" s="5" t="s">
        <v>36</v>
      </c>
      <c r="B38" s="18">
        <v>4634</v>
      </c>
      <c r="C38" s="19">
        <v>395.78208337225948</v>
      </c>
      <c r="D38" s="20">
        <v>504.81</v>
      </c>
      <c r="E38" s="21">
        <v>6515.0686752063857</v>
      </c>
      <c r="F38" s="23">
        <v>6995.1399938934783</v>
      </c>
      <c r="G38" s="28">
        <v>8000</v>
      </c>
      <c r="H38" s="25">
        <v>20691.332422755429</v>
      </c>
      <c r="I38" s="26">
        <v>0</v>
      </c>
      <c r="J38" s="27">
        <v>490.81112915750867</v>
      </c>
      <c r="K38" s="8">
        <f t="shared" si="1"/>
        <v>42692.352221012807</v>
      </c>
      <c r="L38" s="29">
        <v>135</v>
      </c>
      <c r="M38" s="9">
        <v>9872</v>
      </c>
      <c r="N38" s="6">
        <f t="shared" si="2"/>
        <v>58233.94430438507</v>
      </c>
    </row>
    <row r="39" spans="1:14" x14ac:dyDescent="0.25">
      <c r="A39" s="5" t="s">
        <v>54</v>
      </c>
      <c r="B39" s="18">
        <v>6860</v>
      </c>
      <c r="C39" s="19">
        <v>585.96382408912496</v>
      </c>
      <c r="D39" s="20">
        <v>1826.88</v>
      </c>
      <c r="E39" s="21">
        <v>12625.78477645661</v>
      </c>
      <c r="F39" s="23">
        <v>15790.51946644276</v>
      </c>
      <c r="G39" s="28">
        <v>15750</v>
      </c>
      <c r="H39" s="25">
        <v>55179.894386944528</v>
      </c>
      <c r="I39" s="26">
        <v>696.19960849817414</v>
      </c>
      <c r="J39" s="27">
        <v>1308.9010276140416</v>
      </c>
      <c r="K39" s="8">
        <f t="shared" si="1"/>
        <v>101351.29926595613</v>
      </c>
      <c r="L39" s="29">
        <v>540</v>
      </c>
      <c r="M39" s="9">
        <v>26498</v>
      </c>
      <c r="N39" s="6">
        <f t="shared" si="2"/>
        <v>137662.14309004525</v>
      </c>
    </row>
    <row r="40" spans="1:14" x14ac:dyDescent="0.25">
      <c r="A40" s="5" t="s">
        <v>37</v>
      </c>
      <c r="B40" s="18">
        <v>682</v>
      </c>
      <c r="C40" s="19">
        <v>58.218197556480455</v>
      </c>
      <c r="D40" s="20">
        <v>0</v>
      </c>
      <c r="E40" s="21">
        <v>2115.086338558121</v>
      </c>
      <c r="F40" s="23">
        <v>2562.3979905730589</v>
      </c>
      <c r="G40" s="28">
        <v>2750</v>
      </c>
      <c r="H40" s="25">
        <v>7827.6928452761658</v>
      </c>
      <c r="I40" s="26">
        <v>0</v>
      </c>
      <c r="J40" s="27">
        <v>185.6776879125953</v>
      </c>
      <c r="K40" s="8">
        <f t="shared" si="1"/>
        <v>15440.85486231994</v>
      </c>
      <c r="L40" s="29">
        <v>90</v>
      </c>
      <c r="M40" s="9">
        <v>5043</v>
      </c>
      <c r="N40" s="6">
        <f t="shared" si="2"/>
        <v>21314.07305987642</v>
      </c>
    </row>
    <row r="41" spans="1:14" x14ac:dyDescent="0.25">
      <c r="A41" s="5" t="s">
        <v>38</v>
      </c>
      <c r="B41" s="18">
        <v>3018</v>
      </c>
      <c r="C41" s="19">
        <v>257.80826859718132</v>
      </c>
      <c r="D41" s="20">
        <v>160.59</v>
      </c>
      <c r="E41" s="21">
        <v>5210.3822652805884</v>
      </c>
      <c r="F41" s="23">
        <v>4917.2921798370317</v>
      </c>
      <c r="G41" s="28">
        <v>5750</v>
      </c>
      <c r="H41" s="25">
        <v>17831.479267764451</v>
      </c>
      <c r="I41" s="26">
        <v>237.76556794088225</v>
      </c>
      <c r="J41" s="27">
        <v>422.97365366066168</v>
      </c>
      <c r="K41" s="8">
        <f t="shared" si="1"/>
        <v>34369.892934483622</v>
      </c>
      <c r="L41" s="29">
        <v>195</v>
      </c>
      <c r="M41" s="9">
        <v>2294</v>
      </c>
      <c r="N41" s="6">
        <f t="shared" si="2"/>
        <v>40295.2912030808</v>
      </c>
    </row>
    <row r="42" spans="1:14" x14ac:dyDescent="0.25">
      <c r="A42" s="5" t="s">
        <v>59</v>
      </c>
      <c r="B42" s="18">
        <v>2005</v>
      </c>
      <c r="C42" s="19">
        <v>171.24327221808733</v>
      </c>
      <c r="D42" s="20">
        <v>0</v>
      </c>
      <c r="E42" s="21">
        <v>1186.8745878464817</v>
      </c>
      <c r="F42" s="23">
        <v>2562.3979905730589</v>
      </c>
      <c r="G42" s="28">
        <v>2750</v>
      </c>
      <c r="H42" s="25">
        <v>8168.0332023287265</v>
      </c>
      <c r="I42" s="26">
        <v>0</v>
      </c>
      <c r="J42" s="27">
        <v>193.75077047344237</v>
      </c>
      <c r="K42" s="8">
        <f t="shared" si="1"/>
        <v>14861.056551221709</v>
      </c>
      <c r="L42" s="29">
        <v>0</v>
      </c>
      <c r="M42" s="9">
        <v>4632</v>
      </c>
      <c r="N42" s="6">
        <f t="shared" si="2"/>
        <v>21669.299823439796</v>
      </c>
    </row>
    <row r="43" spans="1:14" x14ac:dyDescent="0.25">
      <c r="A43" s="5" t="s">
        <v>39</v>
      </c>
      <c r="B43" s="18">
        <v>5804</v>
      </c>
      <c r="C43" s="19">
        <v>495.74894603179541</v>
      </c>
      <c r="D43" s="20">
        <v>463.06</v>
      </c>
      <c r="E43" s="21">
        <v>10306.649295414612</v>
      </c>
      <c r="F43" s="23">
        <v>4778.7689922332684</v>
      </c>
      <c r="G43" s="28">
        <v>6250</v>
      </c>
      <c r="H43" s="25">
        <v>29366.853078686399</v>
      </c>
      <c r="I43" s="26">
        <v>384.49978223309193</v>
      </c>
      <c r="J43" s="27">
        <v>696.59981410869909</v>
      </c>
      <c r="K43" s="8">
        <f t="shared" si="1"/>
        <v>51783.370962676068</v>
      </c>
      <c r="L43" s="29">
        <v>225</v>
      </c>
      <c r="M43" s="9">
        <v>2909</v>
      </c>
      <c r="N43" s="6">
        <f t="shared" si="2"/>
        <v>61680.179908707862</v>
      </c>
    </row>
    <row r="44" spans="1:14" x14ac:dyDescent="0.25">
      <c r="A44" s="5" t="s">
        <v>40</v>
      </c>
      <c r="B44" s="18">
        <v>882</v>
      </c>
      <c r="C44" s="19">
        <v>75.353369380316721</v>
      </c>
      <c r="D44" s="20">
        <v>62.84</v>
      </c>
      <c r="E44" s="21">
        <v>0</v>
      </c>
      <c r="F44" s="23"/>
      <c r="G44" s="28">
        <v>0</v>
      </c>
      <c r="H44" s="25">
        <v>0</v>
      </c>
      <c r="I44" s="26">
        <v>0</v>
      </c>
      <c r="J44" s="27">
        <v>0</v>
      </c>
      <c r="K44" s="8">
        <f t="shared" si="1"/>
        <v>0</v>
      </c>
      <c r="L44" s="29">
        <v>0</v>
      </c>
      <c r="M44" s="9">
        <v>1240</v>
      </c>
      <c r="N44" s="6">
        <f t="shared" si="2"/>
        <v>2260.1933693803167</v>
      </c>
    </row>
    <row r="45" spans="1:14" x14ac:dyDescent="0.25">
      <c r="A45" s="5" t="s">
        <v>41</v>
      </c>
      <c r="B45" s="18">
        <v>157</v>
      </c>
      <c r="C45" s="19">
        <v>13.373491156539822</v>
      </c>
      <c r="D45" s="20">
        <v>15.4</v>
      </c>
      <c r="E45" s="22">
        <v>359.91984464489769</v>
      </c>
      <c r="F45" s="24">
        <v>2146.828427761769</v>
      </c>
      <c r="G45" s="28">
        <v>2000</v>
      </c>
      <c r="H45" s="25">
        <v>4166.6495082135398</v>
      </c>
      <c r="I45" s="26">
        <v>0</v>
      </c>
      <c r="J45" s="27">
        <v>98.835488606853644</v>
      </c>
      <c r="K45" s="8">
        <f t="shared" si="1"/>
        <v>8772.2332692270593</v>
      </c>
      <c r="L45" s="29">
        <v>0</v>
      </c>
      <c r="M45" s="9">
        <v>592</v>
      </c>
      <c r="N45" s="6">
        <f t="shared" si="2"/>
        <v>9550.0067603835996</v>
      </c>
    </row>
    <row r="46" spans="1:14" x14ac:dyDescent="0.25">
      <c r="A46" s="5" t="s">
        <v>42</v>
      </c>
      <c r="B46" s="18">
        <v>861</v>
      </c>
      <c r="C46" s="19">
        <v>73.500078439451855</v>
      </c>
      <c r="D46" s="20">
        <v>72.17</v>
      </c>
      <c r="E46" s="21">
        <v>915.42720919338979</v>
      </c>
      <c r="F46" s="23">
        <v>3255.0139285918744</v>
      </c>
      <c r="G46" s="28">
        <v>3000.0000000000005</v>
      </c>
      <c r="H46" s="25">
        <v>5973.5865295823396</v>
      </c>
      <c r="I46" s="26">
        <v>0</v>
      </c>
      <c r="J46" s="27">
        <v>141.69714592570233</v>
      </c>
      <c r="K46" s="8">
        <f t="shared" si="1"/>
        <v>13285.724813293307</v>
      </c>
      <c r="L46" s="29">
        <v>105</v>
      </c>
      <c r="M46" s="9">
        <v>1184</v>
      </c>
      <c r="N46" s="6">
        <f t="shared" si="2"/>
        <v>15581.39489173276</v>
      </c>
    </row>
    <row r="47" spans="1:14" x14ac:dyDescent="0.25">
      <c r="A47" s="5" t="s">
        <v>43</v>
      </c>
      <c r="B47" s="18">
        <v>2565</v>
      </c>
      <c r="C47" s="19">
        <v>219.10735203163583</v>
      </c>
      <c r="D47" s="20">
        <v>170.08</v>
      </c>
      <c r="E47" s="21">
        <v>4769.9603364357627</v>
      </c>
      <c r="F47" s="23">
        <v>2977.9675533843479</v>
      </c>
      <c r="G47" s="28">
        <v>3250</v>
      </c>
      <c r="H47" s="25">
        <v>15202.792968698985</v>
      </c>
      <c r="I47" s="26">
        <v>0</v>
      </c>
      <c r="J47" s="27">
        <v>360.61959814192187</v>
      </c>
      <c r="K47" s="8">
        <f t="shared" si="1"/>
        <v>26561.340456661019</v>
      </c>
      <c r="L47" s="29">
        <v>90</v>
      </c>
      <c r="M47" s="9">
        <v>2271</v>
      </c>
      <c r="N47" s="6">
        <f t="shared" si="2"/>
        <v>31876.527808692656</v>
      </c>
    </row>
    <row r="48" spans="1:14" x14ac:dyDescent="0.25">
      <c r="A48" s="5" t="s">
        <v>44</v>
      </c>
      <c r="B48" s="18">
        <v>2241</v>
      </c>
      <c r="C48" s="19">
        <v>191.42949550390907</v>
      </c>
      <c r="D48" s="20">
        <v>107.4</v>
      </c>
      <c r="E48" s="21">
        <v>3346.4059367355785</v>
      </c>
      <c r="F48" s="23">
        <v>3116.4907409881116</v>
      </c>
      <c r="G48" s="28">
        <v>3500</v>
      </c>
      <c r="H48" s="25">
        <v>11824.290790798132</v>
      </c>
      <c r="I48" s="26">
        <v>138.02593101335796</v>
      </c>
      <c r="J48" s="27">
        <v>280.47944887956714</v>
      </c>
      <c r="K48" s="8">
        <f t="shared" si="1"/>
        <v>22205.692848414747</v>
      </c>
      <c r="L48" s="29">
        <v>90</v>
      </c>
      <c r="M48" s="9">
        <v>1700</v>
      </c>
      <c r="N48" s="6">
        <f t="shared" si="2"/>
        <v>26535.522343918656</v>
      </c>
    </row>
    <row r="49" spans="1:14" x14ac:dyDescent="0.25">
      <c r="A49" s="5" t="s">
        <v>45</v>
      </c>
      <c r="B49" s="18">
        <v>5758</v>
      </c>
      <c r="C49" s="19">
        <v>491.78043223030528</v>
      </c>
      <c r="D49" s="20">
        <v>331.9</v>
      </c>
      <c r="E49" s="21">
        <v>9207.6822466532703</v>
      </c>
      <c r="F49" s="23">
        <v>5609.9081178558481</v>
      </c>
      <c r="G49" s="28">
        <v>6250</v>
      </c>
      <c r="H49" s="25">
        <v>24178.376442020122</v>
      </c>
      <c r="I49" s="26">
        <v>0</v>
      </c>
      <c r="J49" s="27">
        <v>573.52595764458226</v>
      </c>
      <c r="K49" s="8">
        <f t="shared" si="1"/>
        <v>45819.492764173818</v>
      </c>
      <c r="L49" s="29">
        <v>135</v>
      </c>
      <c r="N49" s="6">
        <f t="shared" si="2"/>
        <v>52536.173196404125</v>
      </c>
    </row>
    <row r="50" spans="1:14" x14ac:dyDescent="0.25">
      <c r="A50" s="5" t="s">
        <v>46</v>
      </c>
      <c r="B50" s="18">
        <v>12828</v>
      </c>
      <c r="C50" s="19">
        <v>1095.6717797071881</v>
      </c>
      <c r="D50" s="20">
        <v>831.46</v>
      </c>
      <c r="E50" s="21">
        <v>23810.281360751604</v>
      </c>
      <c r="F50" s="23">
        <v>11704.928372421427</v>
      </c>
      <c r="G50" s="28">
        <v>15500</v>
      </c>
      <c r="H50" s="25">
        <v>49625.441158524729</v>
      </c>
      <c r="I50" s="26">
        <v>0</v>
      </c>
      <c r="J50" s="27">
        <v>1177.1459813370243</v>
      </c>
      <c r="K50" s="8">
        <f t="shared" si="1"/>
        <v>101817.79687303479</v>
      </c>
      <c r="L50" s="29">
        <v>330</v>
      </c>
      <c r="N50" s="6">
        <f t="shared" si="2"/>
        <v>116902.92865274198</v>
      </c>
    </row>
    <row r="51" spans="1:14" x14ac:dyDescent="0.25">
      <c r="A51" s="5" t="s">
        <v>47</v>
      </c>
      <c r="B51" s="18">
        <v>8348</v>
      </c>
      <c r="C51" s="19">
        <v>713.05970732606067</v>
      </c>
      <c r="D51" s="20">
        <v>310.29000000000002</v>
      </c>
      <c r="E51" s="22">
        <v>21224.340726506947</v>
      </c>
      <c r="F51" s="24">
        <v>9765.6037459687414</v>
      </c>
      <c r="G51" s="28">
        <v>13000</v>
      </c>
      <c r="H51" s="25">
        <v>43116.801995201065</v>
      </c>
      <c r="I51" s="26">
        <v>0</v>
      </c>
      <c r="J51" s="27">
        <v>1022.7570579095277</v>
      </c>
      <c r="K51" s="8">
        <f t="shared" si="1"/>
        <v>88129.503525586289</v>
      </c>
      <c r="L51" s="29">
        <v>330</v>
      </c>
      <c r="N51" s="6">
        <f t="shared" si="2"/>
        <v>97830.853232912355</v>
      </c>
    </row>
    <row r="52" spans="1:14" x14ac:dyDescent="0.25">
      <c r="A52" s="5" t="s">
        <v>48</v>
      </c>
      <c r="B52" s="18">
        <v>240</v>
      </c>
      <c r="C52" s="19">
        <v>20.498149471505055</v>
      </c>
      <c r="D52" s="20">
        <v>0</v>
      </c>
      <c r="E52" s="21">
        <v>0</v>
      </c>
      <c r="F52" s="23"/>
      <c r="G52" s="28">
        <v>0</v>
      </c>
      <c r="H52" s="25">
        <v>0</v>
      </c>
      <c r="I52" s="26">
        <v>0</v>
      </c>
      <c r="J52" s="27">
        <v>0</v>
      </c>
      <c r="K52" s="8">
        <f t="shared" si="1"/>
        <v>0</v>
      </c>
      <c r="L52" s="29">
        <v>0</v>
      </c>
      <c r="N52" s="6">
        <f t="shared" si="2"/>
        <v>260.49814947150503</v>
      </c>
    </row>
    <row r="53" spans="1:14" x14ac:dyDescent="0.25">
      <c r="A53" s="5" t="s">
        <v>49</v>
      </c>
      <c r="B53" s="18">
        <v>4956</v>
      </c>
      <c r="C53" s="19">
        <v>423.34483798644999</v>
      </c>
      <c r="D53" s="20">
        <v>337.21</v>
      </c>
      <c r="E53" s="21">
        <v>8878.2684549683454</v>
      </c>
      <c r="F53" s="23">
        <v>5471.3849302520848</v>
      </c>
      <c r="G53" s="28">
        <v>7000</v>
      </c>
      <c r="H53" s="25">
        <v>23700.624543804577</v>
      </c>
      <c r="I53" s="26">
        <v>0</v>
      </c>
      <c r="J53" s="27">
        <v>562.1933888264216</v>
      </c>
      <c r="K53" s="8">
        <f t="shared" si="1"/>
        <v>45612.471317851428</v>
      </c>
      <c r="L53" s="29">
        <v>165</v>
      </c>
      <c r="N53" s="6">
        <f t="shared" si="2"/>
        <v>51494.026155837877</v>
      </c>
    </row>
    <row r="54" spans="1:14" x14ac:dyDescent="0.25">
      <c r="A54" s="5" t="s">
        <v>50</v>
      </c>
      <c r="B54" s="18">
        <v>3595</v>
      </c>
      <c r="C54" s="19">
        <v>307.0552228354029</v>
      </c>
      <c r="D54" s="20">
        <v>163</v>
      </c>
      <c r="E54" s="21">
        <v>3523.4368358571601</v>
      </c>
      <c r="F54" s="23">
        <v>6579.5704310821893</v>
      </c>
      <c r="G54" s="28">
        <v>8000</v>
      </c>
      <c r="H54" s="25">
        <v>13834.402769669039</v>
      </c>
      <c r="I54" s="26">
        <v>0</v>
      </c>
      <c r="J54" s="27">
        <v>328.16054113236288</v>
      </c>
      <c r="K54" s="8">
        <f t="shared" si="1"/>
        <v>32265.570577740749</v>
      </c>
      <c r="L54" s="29">
        <v>240</v>
      </c>
      <c r="M54" s="9">
        <v>6704</v>
      </c>
      <c r="N54" s="6">
        <f t="shared" si="2"/>
        <v>43274.625800576148</v>
      </c>
    </row>
    <row r="55" spans="1:14" x14ac:dyDescent="0.25">
      <c r="A55" s="5" t="s">
        <v>51</v>
      </c>
      <c r="B55" s="18">
        <v>9572</v>
      </c>
      <c r="C55" s="19">
        <v>817.60227140314589</v>
      </c>
      <c r="D55" s="20">
        <v>1025.58</v>
      </c>
      <c r="E55" s="21">
        <v>17422.947571550321</v>
      </c>
      <c r="F55" s="23">
        <v>8934.4646203461634</v>
      </c>
      <c r="G55" s="28">
        <v>12249.999999999998</v>
      </c>
      <c r="H55" s="25">
        <v>37411.348470970923</v>
      </c>
      <c r="I55" s="26">
        <v>407.53760666988933</v>
      </c>
      <c r="J55" s="27">
        <v>887.42019175858627</v>
      </c>
      <c r="K55" s="8">
        <f t="shared" si="1"/>
        <v>77313.718461295881</v>
      </c>
      <c r="L55" s="29">
        <v>360</v>
      </c>
      <c r="M55" s="9">
        <v>4458</v>
      </c>
      <c r="N55" s="6">
        <f t="shared" si="2"/>
        <v>93546.900732699025</v>
      </c>
    </row>
    <row r="56" spans="1:14" x14ac:dyDescent="0.25">
      <c r="A56" s="5" t="s">
        <v>52</v>
      </c>
      <c r="B56" s="18">
        <v>206</v>
      </c>
      <c r="C56" s="19">
        <v>17.595579477981392</v>
      </c>
      <c r="D56" s="20">
        <v>0</v>
      </c>
      <c r="E56" s="21">
        <v>369.97799978749742</v>
      </c>
      <c r="F56" s="23">
        <v>2146.828427761769</v>
      </c>
      <c r="G56" s="28">
        <v>1250</v>
      </c>
      <c r="H56" s="25">
        <v>5008.4836657560736</v>
      </c>
      <c r="I56" s="26">
        <v>0</v>
      </c>
      <c r="J56" s="27">
        <v>118.80431250784187</v>
      </c>
      <c r="K56" s="8">
        <f t="shared" si="1"/>
        <v>8894.0944058131827</v>
      </c>
      <c r="L56" s="29">
        <v>0</v>
      </c>
      <c r="M56" s="11">
        <v>1852</v>
      </c>
      <c r="N56" s="6">
        <f t="shared" si="2"/>
        <v>10969.689985291165</v>
      </c>
    </row>
    <row r="57" spans="1:14" x14ac:dyDescent="0.25">
      <c r="E57" s="7"/>
      <c r="F57" s="7"/>
      <c r="G57" s="7"/>
      <c r="H57" s="7"/>
      <c r="I57" s="7"/>
      <c r="K57" s="7"/>
      <c r="M57" s="11"/>
      <c r="N57" s="6">
        <f t="shared" si="2"/>
        <v>0</v>
      </c>
    </row>
    <row r="58" spans="1:14" x14ac:dyDescent="0.25">
      <c r="A58" s="5" t="s">
        <v>55</v>
      </c>
      <c r="E58" s="7"/>
      <c r="F58" s="7"/>
      <c r="G58" s="7"/>
      <c r="H58" s="7"/>
      <c r="I58" s="7"/>
      <c r="K58" s="7"/>
      <c r="M58" s="9">
        <v>28103</v>
      </c>
      <c r="N58" s="6">
        <f t="shared" si="2"/>
        <v>28103</v>
      </c>
    </row>
    <row r="59" spans="1:14" x14ac:dyDescent="0.25">
      <c r="A59" s="5" t="s">
        <v>56</v>
      </c>
      <c r="M59" s="9">
        <v>29742</v>
      </c>
      <c r="N59" s="6">
        <f t="shared" si="2"/>
        <v>29742</v>
      </c>
    </row>
    <row r="60" spans="1:14" x14ac:dyDescent="0.25">
      <c r="A60" s="5" t="s">
        <v>57</v>
      </c>
      <c r="M60" s="9">
        <v>15071</v>
      </c>
      <c r="N60" s="6">
        <f t="shared" si="2"/>
        <v>15071</v>
      </c>
    </row>
    <row r="61" spans="1:14" x14ac:dyDescent="0.25">
      <c r="M61" s="9"/>
    </row>
    <row r="62" spans="1:14" x14ac:dyDescent="0.25">
      <c r="A62" s="5" t="s">
        <v>53</v>
      </c>
      <c r="B62" s="14">
        <f>SUM(B3:B60)</f>
        <v>234151</v>
      </c>
      <c r="C62" s="1">
        <f>SUM(C3:C60)</f>
        <v>20000</v>
      </c>
      <c r="D62" s="2">
        <f>SUM(D3:D60)</f>
        <v>21037.020000000004</v>
      </c>
      <c r="E62" s="2">
        <f>SUM(E3:E60)</f>
        <v>414370.99999999994</v>
      </c>
      <c r="F62" s="2">
        <f t="shared" ref="F62:I62" si="3">SUM(F3:F60)</f>
        <v>294484.00000000006</v>
      </c>
      <c r="G62" s="2">
        <f t="shared" si="3"/>
        <v>331000</v>
      </c>
      <c r="H62" s="2">
        <f t="shared" si="3"/>
        <v>1096111.8494327087</v>
      </c>
      <c r="I62" s="2">
        <f t="shared" si="3"/>
        <v>5999.9999999999991</v>
      </c>
      <c r="J62" s="2">
        <f>SUM(J3:J60)</f>
        <v>26000.447120135253</v>
      </c>
      <c r="K62" s="2">
        <f>SUM(K3:K56)</f>
        <v>2167967.2965528434</v>
      </c>
      <c r="L62" s="2">
        <f>SUM(L3:L60)</f>
        <v>8175</v>
      </c>
      <c r="M62" s="1">
        <f>SUM(M3:M60)</f>
        <v>389392</v>
      </c>
      <c r="N62" s="1">
        <f t="shared" ref="N62" si="4">SUM(N3:N60)</f>
        <v>2840722.316552843</v>
      </c>
    </row>
    <row r="65" spans="1:1" x14ac:dyDescent="0.25">
      <c r="A65" s="5" t="s">
        <v>75</v>
      </c>
    </row>
    <row r="66" spans="1:1" x14ac:dyDescent="0.25">
      <c r="A66" s="5" t="s">
        <v>58</v>
      </c>
    </row>
    <row r="68" spans="1:1" x14ac:dyDescent="0.25">
      <c r="A68" s="5" t="s">
        <v>61</v>
      </c>
    </row>
    <row r="70" spans="1:1" x14ac:dyDescent="0.25">
      <c r="A70" s="5" t="s">
        <v>63</v>
      </c>
    </row>
    <row r="71" spans="1:1" x14ac:dyDescent="0.25">
      <c r="A71" s="5" t="s">
        <v>60</v>
      </c>
    </row>
    <row r="75" spans="1:1" x14ac:dyDescent="0.25">
      <c r="A75" s="5" t="s">
        <v>77</v>
      </c>
    </row>
  </sheetData>
  <printOptions gridLines="1"/>
  <pageMargins left="0.7" right="0.7" top="0.75" bottom="0.75" header="0.3" footer="0.3"/>
  <pageSetup paperSize="17" scale="91"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defuser</cp:lastModifiedBy>
  <cp:lastPrinted>2018-01-08T17:56:48Z</cp:lastPrinted>
  <dcterms:created xsi:type="dcterms:W3CDTF">2012-08-23T19:53:01Z</dcterms:created>
  <dcterms:modified xsi:type="dcterms:W3CDTF">2018-01-08T17:57:19Z</dcterms:modified>
</cp:coreProperties>
</file>