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lfs01\Koha\Reports\Monthly\2022\message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" i="1" l="1"/>
  <c r="B14" i="1" s="1"/>
  <c r="X3" i="1"/>
  <c r="X14" i="1" s="1"/>
  <c r="V3" i="1"/>
  <c r="V14" i="1" s="1"/>
  <c r="T3" i="1"/>
  <c r="T14" i="1" s="1"/>
  <c r="R3" i="1"/>
  <c r="R14" i="1" s="1"/>
  <c r="P3" i="1"/>
  <c r="P14" i="1" s="1"/>
  <c r="N3" i="1"/>
  <c r="N14" i="1" s="1"/>
  <c r="L3" i="1"/>
  <c r="L14" i="1" s="1"/>
  <c r="J3" i="1"/>
  <c r="J14" i="1" s="1"/>
  <c r="H3" i="1"/>
  <c r="H14" i="1" s="1"/>
  <c r="F3" i="1"/>
  <c r="F14" i="1" s="1"/>
  <c r="D3" i="1"/>
  <c r="D14" i="1" s="1"/>
  <c r="B16" i="1" l="1"/>
  <c r="N16" i="1" l="1"/>
  <c r="P16" i="1"/>
  <c r="J16" i="1"/>
  <c r="L16" i="1"/>
  <c r="H16" i="1"/>
  <c r="X18" i="1" l="1"/>
  <c r="X17" i="1"/>
  <c r="V18" i="1"/>
  <c r="V17" i="1"/>
  <c r="X16" i="1"/>
  <c r="V16" i="1"/>
  <c r="P18" i="1"/>
  <c r="P17" i="1"/>
  <c r="T18" i="1"/>
  <c r="T17" i="1"/>
  <c r="T16" i="1"/>
  <c r="R17" i="1"/>
  <c r="R18" i="1"/>
  <c r="R16" i="1"/>
  <c r="F16" i="1"/>
  <c r="D16" i="1"/>
  <c r="N17" i="1" l="1"/>
  <c r="N18" i="1"/>
  <c r="F18" i="1" l="1"/>
  <c r="F17" i="1"/>
  <c r="L18" i="1"/>
  <c r="L17" i="1"/>
  <c r="N19" i="1"/>
  <c r="D18" i="1"/>
  <c r="D17" i="1"/>
  <c r="J18" i="1"/>
  <c r="J17" i="1"/>
  <c r="B18" i="1"/>
  <c r="B17" i="1"/>
  <c r="H18" i="1"/>
  <c r="H17" i="1"/>
  <c r="X19" i="1" l="1"/>
  <c r="R19" i="1"/>
  <c r="H19" i="1"/>
  <c r="D19" i="1"/>
  <c r="V19" i="1"/>
  <c r="P19" i="1"/>
  <c r="L19" i="1"/>
  <c r="J19" i="1"/>
  <c r="F19" i="1"/>
  <c r="B19" i="1"/>
  <c r="T19" i="1"/>
</calcChain>
</file>

<file path=xl/sharedStrings.xml><?xml version="1.0" encoding="utf-8"?>
<sst xmlns="http://schemas.openxmlformats.org/spreadsheetml/2006/main" count="29" uniqueCount="29">
  <si>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</si>
  <si>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</si>
  <si>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</si>
  <si>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</si>
  <si>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</si>
  <si>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</si>
  <si>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</si>
  <si>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</si>
  <si>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</si>
  <si>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</si>
  <si>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</si>
  <si>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</si>
  <si>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Email Notices</t>
  </si>
  <si>
    <t>: Hold Available</t>
  </si>
  <si>
    <t>: Hold Canceled</t>
  </si>
  <si>
    <t>: Pre-Overdue</t>
  </si>
  <si>
    <t>: Overdue</t>
  </si>
  <si>
    <t>Total all  Notices</t>
  </si>
  <si>
    <t xml:space="preserve">Email Notices </t>
  </si>
  <si>
    <t xml:space="preserve">Phone Notices </t>
  </si>
  <si>
    <t>SMS (text) Notices</t>
  </si>
  <si>
    <t>% all  Notices</t>
  </si>
  <si>
    <t xml:space="preserve">SMS (text)Hold  Notices </t>
  </si>
  <si>
    <t xml:space="preserve">Phone Hold Notices </t>
  </si>
  <si>
    <t>: Billing</t>
  </si>
  <si>
    <t>: Hold Expired</t>
  </si>
  <si>
    <t>:Item Lost</t>
  </si>
  <si>
    <t>: Hold Filled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</si>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</sst>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20">
    <xf numFmtId="0" fontId="0" fillId="0" borderId="0" xfId="0"/>
    <xf numFmtId="10" fontId="8" fillId="0" borderId="1" xfId="1" applyNumberFormat="1" applyFont="1" applyBorder="1"/>
    <xf numFmtId="1" fontId="9" fillId="0" borderId="1" xfId="2" applyNumberFormat="1" applyFont="1" applyBorder="1" applyAlignment="1">
      <alignment horizontal="right" vertical="top" wrapText="1"/>
    </xf>
    <xf numFmtId="1" fontId="7" fillId="0" borderId="1" xfId="1" applyNumberFormat="1" applyFont="1" applyBorder="1"/>
    <xf numFmtId="1" fontId="9" fillId="0" borderId="0" xfId="3" applyNumberFormat="1" applyFont="1" applyAlignment="1">
      <alignment horizontal="right" vertical="top" wrapText="1"/>
    </xf>
    <xf numFmtId="1" fontId="9" fillId="0" borderId="1" xfId="3" applyNumberFormat="1" applyFont="1" applyBorder="1" applyAlignment="1">
      <alignment horizontal="right" vertical="top" wrapText="1"/>
    </xf>
    <xf numFmtId="1" fontId="6" fillId="0" borderId="1" xfId="1" applyNumberFormat="1" applyFont="1" applyBorder="1"/>
    <xf numFmtId="1" fontId="7" fillId="0" borderId="1" xfId="1" applyNumberFormat="1" applyFont="1" applyBorder="1" applyAlignment="1">
      <alignment horizontal="right"/>
    </xf>
    <xf numFmtId="1" fontId="7" fillId="0" borderId="1" xfId="1" applyNumberFormat="1" applyFont="1" applyBorder="1" applyAlignment="1">
      <alignment wrapText="1"/>
    </xf>
    <xf numFmtId="1" fontId="8" fillId="0" borderId="1" xfId="1" applyNumberFormat="1" applyFont="1" applyBorder="1"/>
    <xf numFmtId="1" fontId="2" fillId="0" borderId="0" xfId="0" applyNumberFormat="1" applyFont="1"/>
    <xf numFmtId="1" fontId="2" fillId="0" borderId="1" xfId="0" applyNumberFormat="1" applyFont="1" applyBorder="1"/>
    <xf numFmtId="1" fontId="9" fillId="0" borderId="0" xfId="0" applyNumberFormat="1" applyFont="1" applyAlignment="1">
      <alignment horizontal="right" vertical="top" wrapText="1"/>
    </xf>
    <xf numFmtId="1" fontId="2" fillId="0" borderId="1" xfId="2" applyNumberFormat="1" applyFont="1" applyBorder="1"/>
    <xf numFmtId="1" fontId="2" fillId="0" borderId="1" xfId="3" applyNumberFormat="1" applyFont="1" applyBorder="1"/>
    <xf numFmtId="1" fontId="2" fillId="0" borderId="0" xfId="3" applyNumberFormat="1" applyFont="1"/>
    <xf numFmtId="1" fontId="2" fillId="0" borderId="0" xfId="0" applyNumberFormat="1" applyFont="1" applyBorder="1"/>
    <xf numFmtId="0" fontId="2" fillId="0" borderId="1" xfId="0" applyFont="1" applyBorder="1"/>
    <xf numFmtId="1" fontId="1" fillId="0" borderId="0" xfId="0" applyNumberFormat="1" applyFont="1" applyFill="1" applyAlignment="1">
      <alignment wrapText="1"/>
    </xf>
    <xf numFmtId="1" fontId="7" fillId="0" borderId="1" xfId="1" applyNumberFormat="1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zoomScaleNormal="100" workbookViewId="0">
      <pane xSplit="1" topLeftCell="N1" activePane="topRight" state="frozen"/>
      <selection pane="topRight" activeCell="Y12" sqref="Y12"/>
    </sheetView>
  </sheetViews>
  <sheetFormatPr defaultRowHeight="15" x14ac:dyDescent="0.25"/>
  <cols>
    <col min="1" max="1" width="26.5" style="10" bestFit="1" customWidth="1"/>
    <col min="2" max="3" width="9.375" style="10" customWidth="1"/>
    <col min="4" max="5" width="8.125" style="10" customWidth="1"/>
    <col min="6" max="7" width="8.5" style="10" customWidth="1"/>
    <col min="8" max="9" width="9.25" style="10" customWidth="1"/>
    <col min="10" max="11" width="8.5" style="10" customWidth="1"/>
    <col min="12" max="13" width="9" style="10" customWidth="1"/>
    <col min="14" max="15" width="9.125" style="10" customWidth="1"/>
    <col min="16" max="17" width="8.625" style="10" customWidth="1"/>
    <col min="18" max="19" width="9.75" style="10" customWidth="1"/>
    <col min="20" max="21" width="9.25" style="10" customWidth="1"/>
    <col min="22" max="23" width="9.5" style="10" customWidth="1"/>
    <col min="24" max="25" width="9.375" style="10" customWidth="1"/>
    <col min="26" max="256" width="14.875" style="10" customWidth="1"/>
    <col min="257" max="16384" width="9" style="10"/>
  </cols>
  <sheetData>
    <row r="1" spans="1:25" x14ac:dyDescent="0.25">
      <c r="A1" s="6" t="s">
        <v>28</v>
      </c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</row>
    <row r="2" spans="1:2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3" t="s">
        <v>12</v>
      </c>
      <c r="B3" s="3">
        <f>SUM(C4:C11)</f>
        <v>265585</v>
      </c>
      <c r="C3" s="11"/>
      <c r="D3" s="3">
        <f>SUM(E4:E11)</f>
        <v>240353</v>
      </c>
      <c r="F3" s="3">
        <f>SUM(G4:G11)</f>
        <v>270838</v>
      </c>
      <c r="H3" s="3">
        <f>SUM(I4:I11)</f>
        <v>248360</v>
      </c>
      <c r="J3" s="3">
        <f>SUM(K4:K11)</f>
        <v>241999</v>
      </c>
      <c r="L3" s="3">
        <f>SUM(M4:M11)</f>
        <v>251631</v>
      </c>
      <c r="N3" s="3">
        <f>SUM(O4:O11)</f>
        <v>250039</v>
      </c>
      <c r="O3" s="3"/>
      <c r="P3" s="3">
        <f>SUM(Q4:Q11)</f>
        <v>274638</v>
      </c>
      <c r="Q3" s="3"/>
      <c r="R3" s="3">
        <f>SUM(S4:S11)</f>
        <v>244045</v>
      </c>
      <c r="S3" s="3"/>
      <c r="T3" s="3">
        <f>SUM(U4:U11)</f>
        <v>250653</v>
      </c>
      <c r="U3" s="3"/>
      <c r="V3" s="3">
        <f>SUM(W4:W11)</f>
        <v>254000</v>
      </c>
      <c r="W3" s="3"/>
      <c r="X3" s="3">
        <f>SUM(Y4:Y11)</f>
        <v>238716</v>
      </c>
      <c r="Y3" s="3"/>
    </row>
    <row r="4" spans="1:25" x14ac:dyDescent="0.25">
      <c r="A4" s="7" t="s">
        <v>13</v>
      </c>
      <c r="B4" s="11"/>
      <c r="C4" s="17">
        <v>170993</v>
      </c>
      <c r="D4" s="11"/>
      <c r="E4" s="3">
        <v>152623</v>
      </c>
      <c r="F4" s="11"/>
      <c r="G4" s="3">
        <v>170665</v>
      </c>
      <c r="H4" s="3"/>
      <c r="I4" s="2">
        <v>150104</v>
      </c>
      <c r="J4" s="3"/>
      <c r="K4" s="3">
        <v>139581</v>
      </c>
      <c r="L4" s="3"/>
      <c r="M4" s="3">
        <v>155388</v>
      </c>
      <c r="N4" s="3"/>
      <c r="O4" s="3">
        <v>143491</v>
      </c>
      <c r="P4" s="11"/>
      <c r="Q4" s="3">
        <v>161605</v>
      </c>
      <c r="R4" s="3"/>
      <c r="S4" s="4">
        <v>146344</v>
      </c>
      <c r="T4" s="3"/>
      <c r="U4" s="3">
        <v>143545</v>
      </c>
      <c r="V4" s="11"/>
      <c r="W4" s="3">
        <v>151148</v>
      </c>
      <c r="X4" s="3"/>
      <c r="Y4" s="3">
        <v>137389</v>
      </c>
    </row>
    <row r="5" spans="1:25" x14ac:dyDescent="0.25">
      <c r="A5" s="7" t="s">
        <v>14</v>
      </c>
      <c r="B5" s="11"/>
      <c r="C5" s="17">
        <v>9</v>
      </c>
      <c r="D5" s="11"/>
      <c r="E5" s="3">
        <v>2</v>
      </c>
      <c r="F5" s="11"/>
      <c r="G5" s="3">
        <v>4</v>
      </c>
      <c r="H5" s="3"/>
      <c r="I5" s="2">
        <v>14</v>
      </c>
      <c r="J5" s="3"/>
      <c r="K5" s="3">
        <v>12</v>
      </c>
      <c r="L5" s="12"/>
      <c r="M5" s="3">
        <v>2</v>
      </c>
      <c r="N5" s="3"/>
      <c r="O5" s="3">
        <v>7</v>
      </c>
      <c r="P5" s="11"/>
      <c r="Q5" s="3">
        <v>4</v>
      </c>
      <c r="R5" s="3"/>
      <c r="S5" s="5">
        <v>6</v>
      </c>
      <c r="T5" s="3"/>
      <c r="U5" s="3">
        <v>4</v>
      </c>
      <c r="V5" s="11"/>
      <c r="W5" s="3">
        <v>6</v>
      </c>
      <c r="X5" s="3"/>
      <c r="Y5" s="3">
        <v>7</v>
      </c>
    </row>
    <row r="6" spans="1:25" x14ac:dyDescent="0.25">
      <c r="A6" s="7" t="s">
        <v>25</v>
      </c>
      <c r="B6" s="11"/>
      <c r="C6" s="17">
        <v>34</v>
      </c>
      <c r="D6" s="11"/>
      <c r="E6" s="3">
        <v>20</v>
      </c>
      <c r="F6" s="11"/>
      <c r="G6" s="3">
        <v>34</v>
      </c>
      <c r="H6" s="3"/>
      <c r="I6" s="2">
        <v>20</v>
      </c>
      <c r="J6" s="3"/>
      <c r="K6" s="3">
        <v>13</v>
      </c>
      <c r="L6" s="12"/>
      <c r="M6" s="3">
        <v>27</v>
      </c>
      <c r="N6" s="3"/>
      <c r="O6" s="3">
        <v>28</v>
      </c>
      <c r="P6" s="11"/>
      <c r="Q6" s="3">
        <v>19</v>
      </c>
      <c r="R6" s="3"/>
      <c r="S6" s="5">
        <v>23</v>
      </c>
      <c r="T6" s="3"/>
      <c r="U6" s="3">
        <v>11</v>
      </c>
      <c r="V6" s="11"/>
      <c r="W6" s="3">
        <v>18</v>
      </c>
      <c r="X6" s="3"/>
      <c r="Y6" s="3">
        <v>23</v>
      </c>
    </row>
    <row r="7" spans="1:25" x14ac:dyDescent="0.25">
      <c r="A7" s="7" t="s">
        <v>27</v>
      </c>
      <c r="B7" s="11"/>
      <c r="C7" s="17">
        <v>6921</v>
      </c>
      <c r="D7" s="11"/>
      <c r="E7" s="3">
        <v>6485</v>
      </c>
      <c r="F7" s="11"/>
      <c r="G7" s="3">
        <v>7056</v>
      </c>
      <c r="H7" s="3"/>
      <c r="I7" s="2">
        <v>5872</v>
      </c>
      <c r="J7" s="3"/>
      <c r="K7" s="3">
        <v>5693</v>
      </c>
      <c r="L7" s="12"/>
      <c r="M7" s="3">
        <v>6478</v>
      </c>
      <c r="N7" s="3"/>
      <c r="O7" s="3">
        <v>5751</v>
      </c>
      <c r="P7" s="11"/>
      <c r="Q7" s="3">
        <v>6136</v>
      </c>
      <c r="R7" s="3"/>
      <c r="S7" s="5">
        <v>5806</v>
      </c>
      <c r="T7" s="3"/>
      <c r="U7" s="3">
        <v>6185</v>
      </c>
      <c r="V7" s="11"/>
      <c r="W7" s="3">
        <v>6338</v>
      </c>
      <c r="X7" s="3"/>
      <c r="Y7" s="3">
        <v>5708</v>
      </c>
    </row>
    <row r="8" spans="1:25" x14ac:dyDescent="0.25">
      <c r="A8" s="7" t="s">
        <v>15</v>
      </c>
      <c r="B8" s="11"/>
      <c r="C8" s="17">
        <v>69439</v>
      </c>
      <c r="D8" s="11"/>
      <c r="E8" s="3">
        <v>65832</v>
      </c>
      <c r="F8" s="11"/>
      <c r="G8" s="3">
        <v>74063</v>
      </c>
      <c r="H8" s="3"/>
      <c r="I8" s="13">
        <v>72581</v>
      </c>
      <c r="J8" s="3"/>
      <c r="K8" s="3">
        <v>74477</v>
      </c>
      <c r="L8" s="3"/>
      <c r="M8" s="3">
        <v>69653</v>
      </c>
      <c r="N8" s="3"/>
      <c r="O8" s="3">
        <v>78788</v>
      </c>
      <c r="P8" s="11"/>
      <c r="Q8" s="3">
        <v>82289</v>
      </c>
      <c r="R8" s="3"/>
      <c r="S8" s="14">
        <v>67437</v>
      </c>
      <c r="T8" s="3"/>
      <c r="U8" s="3">
        <v>76174</v>
      </c>
      <c r="V8" s="11"/>
      <c r="W8" s="3">
        <v>73140</v>
      </c>
      <c r="X8" s="3"/>
      <c r="Y8" s="3">
        <v>69576</v>
      </c>
    </row>
    <row r="9" spans="1:25" x14ac:dyDescent="0.25">
      <c r="A9" s="7" t="s">
        <v>16</v>
      </c>
      <c r="B9" s="11"/>
      <c r="C9" s="3">
        <v>17434</v>
      </c>
      <c r="D9" s="11"/>
      <c r="E9" s="3">
        <v>14824</v>
      </c>
      <c r="F9" s="11"/>
      <c r="G9" s="3">
        <v>18251</v>
      </c>
      <c r="H9" s="3"/>
      <c r="I9" s="13">
        <v>19116</v>
      </c>
      <c r="J9" s="3"/>
      <c r="K9" s="11">
        <v>21335</v>
      </c>
      <c r="L9" s="3"/>
      <c r="M9" s="3">
        <v>19278</v>
      </c>
      <c r="N9" s="3"/>
      <c r="O9" s="3">
        <v>21159</v>
      </c>
      <c r="P9" s="11"/>
      <c r="Q9" s="3">
        <v>23600</v>
      </c>
      <c r="R9" s="3"/>
      <c r="S9" s="15">
        <v>23398</v>
      </c>
      <c r="T9" s="3"/>
      <c r="U9" s="3">
        <v>23622</v>
      </c>
      <c r="V9" s="11"/>
      <c r="W9" s="3">
        <v>22485</v>
      </c>
      <c r="X9" s="3"/>
      <c r="Y9" s="3">
        <v>24973</v>
      </c>
    </row>
    <row r="10" spans="1:25" x14ac:dyDescent="0.25">
      <c r="A10" s="7" t="s">
        <v>26</v>
      </c>
      <c r="B10" s="11"/>
      <c r="C10" s="3">
        <v>60</v>
      </c>
      <c r="D10" s="11"/>
      <c r="E10" s="3">
        <v>38</v>
      </c>
      <c r="F10" s="11"/>
      <c r="G10" s="3">
        <v>82</v>
      </c>
      <c r="H10" s="3"/>
      <c r="I10" s="13">
        <v>45</v>
      </c>
      <c r="J10" s="3"/>
      <c r="K10" s="16">
        <v>93</v>
      </c>
      <c r="L10" s="3"/>
      <c r="M10" s="3">
        <v>52</v>
      </c>
      <c r="N10" s="3"/>
      <c r="O10" s="3">
        <v>56</v>
      </c>
      <c r="P10" s="11"/>
      <c r="Q10" s="3">
        <v>138</v>
      </c>
      <c r="R10" s="3"/>
      <c r="S10" s="15">
        <v>101</v>
      </c>
      <c r="T10" s="3"/>
      <c r="U10" s="3">
        <v>83</v>
      </c>
      <c r="V10" s="11"/>
      <c r="W10" s="3">
        <v>98</v>
      </c>
      <c r="X10" s="3"/>
      <c r="Y10" s="3">
        <v>121</v>
      </c>
    </row>
    <row r="11" spans="1:25" x14ac:dyDescent="0.25">
      <c r="A11" s="7" t="s">
        <v>24</v>
      </c>
      <c r="B11" s="11"/>
      <c r="C11" s="3">
        <v>695</v>
      </c>
      <c r="D11" s="11"/>
      <c r="E11" s="3">
        <v>529</v>
      </c>
      <c r="F11" s="11"/>
      <c r="G11" s="3">
        <v>683</v>
      </c>
      <c r="H11" s="3"/>
      <c r="I11" s="13">
        <v>608</v>
      </c>
      <c r="J11" s="3"/>
      <c r="K11" s="16">
        <v>795</v>
      </c>
      <c r="L11" s="3"/>
      <c r="M11" s="3">
        <v>753</v>
      </c>
      <c r="N11" s="3"/>
      <c r="O11" s="3">
        <v>759</v>
      </c>
      <c r="P11" s="11"/>
      <c r="Q11" s="3">
        <v>847</v>
      </c>
      <c r="R11" s="3"/>
      <c r="S11" s="15">
        <v>930</v>
      </c>
      <c r="T11" s="3"/>
      <c r="U11" s="3">
        <v>1029</v>
      </c>
      <c r="V11" s="11"/>
      <c r="W11" s="3">
        <v>767</v>
      </c>
      <c r="X11" s="3"/>
      <c r="Y11" s="3">
        <v>919</v>
      </c>
    </row>
    <row r="12" spans="1:25" x14ac:dyDescent="0.25">
      <c r="A12" s="8" t="s">
        <v>23</v>
      </c>
      <c r="B12" s="3">
        <v>12170</v>
      </c>
      <c r="C12" s="3"/>
      <c r="D12" s="3">
        <v>12424</v>
      </c>
      <c r="E12" s="3"/>
      <c r="F12" s="3">
        <v>13403</v>
      </c>
      <c r="G12" s="3"/>
      <c r="H12" s="3">
        <v>12601</v>
      </c>
      <c r="I12" s="3"/>
      <c r="J12" s="3">
        <v>10879</v>
      </c>
      <c r="L12" s="3">
        <v>12366</v>
      </c>
      <c r="M12" s="11"/>
      <c r="N12" s="3">
        <v>12374</v>
      </c>
      <c r="O12" s="3"/>
      <c r="P12" s="19">
        <v>12599</v>
      </c>
      <c r="Q12" s="3"/>
      <c r="R12" s="19">
        <v>11797</v>
      </c>
      <c r="S12" s="3"/>
      <c r="T12" s="19">
        <v>11307</v>
      </c>
      <c r="U12" s="3"/>
      <c r="V12" s="19">
        <v>11818</v>
      </c>
      <c r="W12" s="3"/>
      <c r="X12" s="3">
        <v>10780</v>
      </c>
      <c r="Y12" s="3"/>
    </row>
    <row r="13" spans="1:25" x14ac:dyDescent="0.25">
      <c r="A13" s="8" t="s">
        <v>22</v>
      </c>
      <c r="B13" s="3">
        <v>6003</v>
      </c>
      <c r="C13" s="3"/>
      <c r="D13" s="3">
        <v>5616</v>
      </c>
      <c r="E13" s="3"/>
      <c r="F13" s="3">
        <v>6669</v>
      </c>
      <c r="G13" s="3"/>
      <c r="H13" s="3">
        <v>6398</v>
      </c>
      <c r="I13" s="3"/>
      <c r="J13" s="3">
        <v>5586</v>
      </c>
      <c r="K13" s="3"/>
      <c r="L13" s="3">
        <v>6764</v>
      </c>
      <c r="N13" s="3">
        <v>6837</v>
      </c>
      <c r="O13" s="3"/>
      <c r="P13" s="3">
        <v>7273</v>
      </c>
      <c r="Q13" s="3"/>
      <c r="R13" s="3">
        <v>7071</v>
      </c>
      <c r="S13" s="3"/>
      <c r="T13" s="3">
        <v>6984</v>
      </c>
      <c r="U13" s="3"/>
      <c r="V13" s="3">
        <v>7287</v>
      </c>
      <c r="W13" s="3"/>
      <c r="X13" s="3">
        <v>6534</v>
      </c>
      <c r="Y13" s="3"/>
    </row>
    <row r="14" spans="1:25" x14ac:dyDescent="0.25">
      <c r="A14" s="8" t="s">
        <v>17</v>
      </c>
      <c r="B14" s="3">
        <f>SUM(B13,B12,B3)</f>
        <v>283758</v>
      </c>
      <c r="C14" s="3"/>
      <c r="D14" s="3">
        <f>SUM(D12:D13,D3)</f>
        <v>258393</v>
      </c>
      <c r="E14" s="3"/>
      <c r="F14" s="3">
        <f>SUM(F12:F13,F3)</f>
        <v>290910</v>
      </c>
      <c r="G14" s="3"/>
      <c r="H14" s="3">
        <f>SUM(H12:H13,H3)</f>
        <v>267359</v>
      </c>
      <c r="I14" s="3"/>
      <c r="J14" s="3">
        <f>SUM(J12:J13,J3)</f>
        <v>258464</v>
      </c>
      <c r="K14" s="3"/>
      <c r="L14" s="3">
        <f>SUM(L12:L13,L3)</f>
        <v>270761</v>
      </c>
      <c r="M14" s="3"/>
      <c r="N14" s="3">
        <f>SUM(N12:N13,N3)</f>
        <v>269250</v>
      </c>
      <c r="O14" s="3"/>
      <c r="P14" s="3">
        <f>SUM(P12:P13,P3)</f>
        <v>294510</v>
      </c>
      <c r="Q14" s="3"/>
      <c r="R14" s="3">
        <f>SUM(R12:R13,R3)</f>
        <v>262913</v>
      </c>
      <c r="S14" s="3"/>
      <c r="T14" s="3">
        <f>SUM(T12:T13,T3)</f>
        <v>268944</v>
      </c>
      <c r="U14" s="3"/>
      <c r="V14" s="3">
        <f>SUM(V12:V13,V3)</f>
        <v>273105</v>
      </c>
      <c r="W14" s="3"/>
      <c r="X14" s="3">
        <f>SUM(X12:X13,X3)</f>
        <v>256030</v>
      </c>
      <c r="Y14" s="3"/>
    </row>
    <row r="15" spans="1: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8" t="s">
        <v>18</v>
      </c>
      <c r="B16" s="1">
        <f>SUM(B3/B14)</f>
        <v>0.93595599066810453</v>
      </c>
      <c r="C16" s="1"/>
      <c r="D16" s="1">
        <f>SUM(D3/D14)</f>
        <v>0.93018386721002499</v>
      </c>
      <c r="E16" s="1"/>
      <c r="F16" s="1">
        <f>SUM(F3/F14)</f>
        <v>0.93100271561651371</v>
      </c>
      <c r="G16" s="1"/>
      <c r="H16" s="1">
        <f>SUM(H3/H14)</f>
        <v>0.92893824408379744</v>
      </c>
      <c r="I16" s="1"/>
      <c r="J16" s="1">
        <f>SUM(J3/J14)</f>
        <v>0.93629673765011767</v>
      </c>
      <c r="K16" s="1"/>
      <c r="L16" s="1">
        <f>SUM(L3/L14)</f>
        <v>0.92934728413619394</v>
      </c>
      <c r="M16" s="1"/>
      <c r="N16" s="1">
        <f>SUM(N3/N14)</f>
        <v>0.92864995357474467</v>
      </c>
      <c r="O16" s="1"/>
      <c r="P16" s="1">
        <f>SUM(P3/P14)</f>
        <v>0.93252521136803501</v>
      </c>
      <c r="Q16" s="1"/>
      <c r="R16" s="1">
        <f>SUM(R3/R14)</f>
        <v>0.92823481531913599</v>
      </c>
      <c r="S16" s="1"/>
      <c r="T16" s="1">
        <f>SUM(T3/T14)</f>
        <v>0.93198955916473314</v>
      </c>
      <c r="U16" s="1"/>
      <c r="V16" s="1">
        <f>SUM(V3/V14)</f>
        <v>0.93004522070266016</v>
      </c>
      <c r="W16" s="1"/>
      <c r="X16" s="1">
        <f>SUM(X3/X14)</f>
        <v>0.93237511229152836</v>
      </c>
      <c r="Y16" s="9"/>
    </row>
    <row r="17" spans="1:25" x14ac:dyDescent="0.25">
      <c r="A17" s="3" t="s">
        <v>19</v>
      </c>
      <c r="B17" s="1">
        <f>SUM(B12/B14)</f>
        <v>4.2888658645747431E-2</v>
      </c>
      <c r="C17" s="1"/>
      <c r="D17" s="1">
        <f>SUM(D12/D14)</f>
        <v>4.808179788152156E-2</v>
      </c>
      <c r="E17" s="1"/>
      <c r="F17" s="1">
        <f>SUM(F12/F14)</f>
        <v>4.6072668522910865E-2</v>
      </c>
      <c r="G17" s="1"/>
      <c r="H17" s="1">
        <f>SUM(H12/H14)</f>
        <v>4.713138514132683E-2</v>
      </c>
      <c r="I17" s="1"/>
      <c r="J17" s="1">
        <f>SUM(J12/J14)</f>
        <v>4.209096818125542E-2</v>
      </c>
      <c r="K17" s="1"/>
      <c r="L17" s="1">
        <f>SUM(L12/L14)</f>
        <v>4.5671274666587873E-2</v>
      </c>
      <c r="M17" s="1"/>
      <c r="N17" s="1">
        <f>SUM(N12/N14)</f>
        <v>4.5957288765088207E-2</v>
      </c>
      <c r="O17" s="1"/>
      <c r="P17" s="1">
        <f>SUM(P12/P14)</f>
        <v>4.2779532104173033E-2</v>
      </c>
      <c r="Q17" s="1"/>
      <c r="R17" s="1">
        <f>SUM(R12/R14)</f>
        <v>4.487035635362268E-2</v>
      </c>
      <c r="S17" s="1"/>
      <c r="T17" s="1">
        <f>SUM(T12/T14)</f>
        <v>4.2042209530608603E-2</v>
      </c>
      <c r="U17" s="1"/>
      <c r="V17" s="1">
        <f>SUM(V12/V14)</f>
        <v>4.3272733930173377E-2</v>
      </c>
      <c r="W17" s="1"/>
      <c r="X17" s="1">
        <f>SUM(X12/X14)</f>
        <v>4.2104440885833691E-2</v>
      </c>
      <c r="Y17" s="9"/>
    </row>
    <row r="18" spans="1:25" x14ac:dyDescent="0.25">
      <c r="A18" s="3" t="s">
        <v>20</v>
      </c>
      <c r="B18" s="1">
        <f>SUM(B13/B14)</f>
        <v>2.1155350686148055E-2</v>
      </c>
      <c r="C18" s="1"/>
      <c r="D18" s="1">
        <f>SUM(D13/D14)</f>
        <v>2.1734334908453404E-2</v>
      </c>
      <c r="E18" s="1"/>
      <c r="F18" s="1">
        <f>SUM(F13/F14)</f>
        <v>2.2924615860575436E-2</v>
      </c>
      <c r="G18" s="1"/>
      <c r="H18" s="1">
        <f>SUM(H13/H14)</f>
        <v>2.3930370774875729E-2</v>
      </c>
      <c r="I18" s="1"/>
      <c r="J18" s="1">
        <f>SUM(J13/J14)</f>
        <v>2.1612294168626964E-2</v>
      </c>
      <c r="K18" s="1"/>
      <c r="L18" s="1">
        <f>SUM(L13/L14)</f>
        <v>2.4981441197218211E-2</v>
      </c>
      <c r="M18" s="1"/>
      <c r="N18" s="1">
        <f>SUM(N13/N14)</f>
        <v>2.5392757660167131E-2</v>
      </c>
      <c r="O18" s="1"/>
      <c r="P18" s="1">
        <f>SUM(P13/P14)</f>
        <v>2.4695256527791927E-2</v>
      </c>
      <c r="Q18" s="1"/>
      <c r="R18" s="1">
        <f>SUM(R13/R14)</f>
        <v>2.689482832724133E-2</v>
      </c>
      <c r="S18" s="1"/>
      <c r="T18" s="1">
        <f>SUM(T13/T14)</f>
        <v>2.596823130465822E-2</v>
      </c>
      <c r="U18" s="1"/>
      <c r="V18" s="1">
        <f>SUM(V13/V14)</f>
        <v>2.6682045367166476E-2</v>
      </c>
      <c r="W18" s="1"/>
      <c r="X18" s="1">
        <f>SUM(X13/X14)</f>
        <v>2.5520446822637974E-2</v>
      </c>
      <c r="Y18" s="9"/>
    </row>
    <row r="19" spans="1:25" x14ac:dyDescent="0.25">
      <c r="A19" s="8" t="s">
        <v>21</v>
      </c>
      <c r="B19" s="1">
        <f>SUM(B16:B18)</f>
        <v>1</v>
      </c>
      <c r="C19" s="1"/>
      <c r="D19" s="1">
        <f>SUM(D16:D18)</f>
        <v>1</v>
      </c>
      <c r="E19" s="1"/>
      <c r="F19" s="1">
        <f>SUM(F16:F18)</f>
        <v>1</v>
      </c>
      <c r="G19" s="1"/>
      <c r="H19" s="1">
        <f>SUM(H16:H18)</f>
        <v>1</v>
      </c>
      <c r="I19" s="1"/>
      <c r="J19" s="1">
        <f>SUM(J16:J18)</f>
        <v>1</v>
      </c>
      <c r="K19" s="1"/>
      <c r="L19" s="1">
        <f>SUM(L16:L18)</f>
        <v>1</v>
      </c>
      <c r="M19" s="1"/>
      <c r="N19" s="1">
        <f>SUM(N16:N18)</f>
        <v>1</v>
      </c>
      <c r="O19" s="1"/>
      <c r="P19" s="1">
        <f>SUM(P16:P18)</f>
        <v>1</v>
      </c>
      <c r="Q19" s="1"/>
      <c r="R19" s="1">
        <f>SUM(R16:R18)</f>
        <v>1</v>
      </c>
      <c r="S19" s="1"/>
      <c r="T19" s="1">
        <f>SUM(T16:T18)</f>
        <v>0.99999999999999989</v>
      </c>
      <c r="U19" s="1"/>
      <c r="V19" s="1">
        <f>SUM(V16:V18)</f>
        <v>1</v>
      </c>
      <c r="W19" s="1"/>
      <c r="X19" s="1">
        <f>SUM(X16:X18)</f>
        <v>1</v>
      </c>
      <c r="Y19" s="9"/>
    </row>
    <row r="20" spans="1:2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Administrator</cp:lastModifiedBy>
  <dcterms:created xsi:type="dcterms:W3CDTF">2013-01-02T17:49:01Z</dcterms:created>
  <dcterms:modified xsi:type="dcterms:W3CDTF">2023-06-08T14:28:13Z</dcterms:modified>
</cp:coreProperties>
</file>