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0212"/>
  <workbookPr/>
  <mc:AlternateContent xmlns:mc="http://schemas.openxmlformats.org/markup-compatibility/2006">
    <mc:Choice Requires="x15">
      <x15ac:absPath xmlns:x15ac="http://schemas.microsoft.com/office/spreadsheetml/2010/11/ac" url="/Users/markibach/Desktop/Library Funding Comparisons/"/>
    </mc:Choice>
  </mc:AlternateContent>
  <xr:revisionPtr revIDLastSave="0" documentId="13_ncr:1_{6276BB9D-6874-9548-87F6-CF320191B10C}" xr6:coauthVersionLast="46" xr6:coauthVersionMax="46" xr10:uidLastSave="{00000000-0000-0000-0000-000000000000}"/>
  <bookViews>
    <workbookView xWindow="1060" yWindow="1540" windowWidth="31480" windowHeight="18720" xr2:uid="{00000000-000D-0000-FFFF-FFFF00000000}"/>
  </bookViews>
  <sheets>
    <sheet name="2020-Reimbursement-From-Adjacen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S349" i="1" l="1"/>
  <c r="Q349" i="1"/>
  <c r="L349" i="1"/>
  <c r="R349" i="1" s="1"/>
  <c r="R211" i="1"/>
  <c r="R212" i="1"/>
  <c r="R213" i="1"/>
  <c r="R214" i="1"/>
  <c r="R215" i="1"/>
  <c r="R216" i="1"/>
  <c r="R217" i="1"/>
  <c r="R205" i="1"/>
  <c r="R206" i="1"/>
  <c r="R207" i="1"/>
  <c r="R208" i="1"/>
  <c r="R209" i="1"/>
  <c r="R200" i="1"/>
  <c r="R201" i="1"/>
  <c r="R202" i="1"/>
  <c r="R196" i="1"/>
  <c r="R197" i="1"/>
  <c r="R188" i="1"/>
  <c r="R189" i="1"/>
  <c r="R190" i="1"/>
  <c r="R191" i="1"/>
  <c r="R192" i="1"/>
  <c r="R193" i="1"/>
  <c r="R183" i="1"/>
  <c r="R184" i="1"/>
  <c r="R185" i="1"/>
  <c r="R175" i="1"/>
  <c r="R176" i="1"/>
  <c r="R177" i="1"/>
  <c r="R178" i="1"/>
  <c r="R179" i="1"/>
  <c r="R180" i="1"/>
  <c r="R171" i="1"/>
  <c r="R172" i="1"/>
  <c r="R163" i="1"/>
  <c r="R164" i="1"/>
  <c r="R165" i="1"/>
  <c r="R166" i="1"/>
  <c r="R167" i="1"/>
  <c r="R168" i="1"/>
  <c r="R157" i="1"/>
  <c r="R158" i="1"/>
  <c r="R149" i="1"/>
  <c r="R150" i="1"/>
  <c r="R151" i="1"/>
  <c r="R152" i="1"/>
  <c r="R153" i="1"/>
  <c r="R154" i="1"/>
  <c r="R141" i="1"/>
  <c r="R142" i="1"/>
  <c r="R143" i="1"/>
  <c r="R144" i="1"/>
  <c r="R145" i="1"/>
  <c r="R146" i="1"/>
  <c r="R133" i="1"/>
  <c r="R134" i="1"/>
  <c r="R135" i="1"/>
  <c r="R136" i="1"/>
  <c r="R137" i="1"/>
  <c r="R138" i="1"/>
  <c r="R125" i="1"/>
  <c r="R126" i="1"/>
  <c r="R127" i="1"/>
  <c r="R128" i="1"/>
  <c r="R129" i="1"/>
  <c r="R130" i="1"/>
  <c r="R117" i="1"/>
  <c r="R118" i="1"/>
  <c r="R119" i="1"/>
  <c r="R120" i="1"/>
  <c r="R121" i="1"/>
  <c r="R122" i="1"/>
  <c r="R110" i="1"/>
  <c r="R111" i="1"/>
  <c r="R112" i="1"/>
  <c r="R113" i="1"/>
  <c r="R114" i="1"/>
  <c r="R102" i="1"/>
  <c r="R103" i="1"/>
  <c r="R104" i="1"/>
  <c r="R105" i="1"/>
  <c r="R106" i="1"/>
  <c r="R107" i="1"/>
  <c r="R94" i="1"/>
  <c r="R95" i="1"/>
  <c r="R96" i="1"/>
  <c r="R97" i="1"/>
  <c r="R98" i="1"/>
  <c r="R99" i="1"/>
  <c r="R86" i="1"/>
  <c r="R87" i="1"/>
  <c r="R88" i="1"/>
  <c r="R89" i="1"/>
  <c r="R90" i="1"/>
  <c r="R91" i="1"/>
  <c r="R78" i="1"/>
  <c r="R79" i="1"/>
  <c r="R80" i="1"/>
  <c r="R81" i="1"/>
  <c r="R82" i="1"/>
  <c r="R83" i="1"/>
  <c r="R70" i="1"/>
  <c r="R71" i="1"/>
  <c r="R72" i="1"/>
  <c r="R73" i="1"/>
  <c r="R74" i="1"/>
  <c r="R75" i="1"/>
  <c r="R19" i="1"/>
  <c r="R220" i="1"/>
  <c r="R221" i="1"/>
  <c r="R222" i="1"/>
  <c r="R223" i="1"/>
  <c r="R224" i="1"/>
  <c r="R227" i="1"/>
  <c r="R228" i="1"/>
  <c r="R229" i="1"/>
  <c r="R230" i="1"/>
  <c r="R231" i="1"/>
  <c r="R234" i="1"/>
  <c r="R235" i="1"/>
  <c r="R238" i="1"/>
  <c r="R239" i="1"/>
  <c r="R240" i="1"/>
  <c r="R241" i="1"/>
  <c r="R242" i="1"/>
  <c r="R245" i="1"/>
  <c r="R246" i="1"/>
  <c r="R247" i="1"/>
  <c r="R248" i="1"/>
  <c r="R249" i="1"/>
  <c r="R252" i="1"/>
  <c r="R253" i="1"/>
  <c r="R254" i="1"/>
  <c r="R255" i="1"/>
  <c r="R256" i="1"/>
  <c r="R259" i="1"/>
  <c r="R260" i="1"/>
  <c r="R261" i="1"/>
  <c r="R262" i="1"/>
  <c r="R263" i="1"/>
  <c r="R266" i="1"/>
  <c r="R267" i="1"/>
  <c r="R268" i="1"/>
  <c r="R269" i="1"/>
  <c r="R270" i="1"/>
  <c r="R273" i="1"/>
  <c r="R274" i="1"/>
  <c r="R277" i="1"/>
  <c r="R280" i="1"/>
  <c r="R281" i="1"/>
  <c r="R282" i="1"/>
  <c r="R283" i="1"/>
  <c r="R284" i="1"/>
  <c r="R287" i="1"/>
  <c r="R288" i="1"/>
  <c r="R289" i="1"/>
  <c r="R290" i="1"/>
  <c r="R291" i="1"/>
  <c r="R294" i="1"/>
  <c r="R295" i="1"/>
  <c r="R296" i="1"/>
  <c r="R297" i="1"/>
  <c r="R298" i="1"/>
  <c r="R302" i="1"/>
  <c r="R303" i="1"/>
  <c r="R304" i="1"/>
  <c r="R305" i="1"/>
  <c r="R306" i="1"/>
  <c r="R313" i="1"/>
  <c r="R314" i="1"/>
  <c r="R315" i="1"/>
  <c r="R316" i="1"/>
  <c r="R317" i="1"/>
  <c r="R318" i="1"/>
  <c r="R321" i="1"/>
  <c r="R322" i="1"/>
  <c r="R323" i="1"/>
  <c r="R324" i="1"/>
  <c r="R325" i="1"/>
  <c r="R326" i="1"/>
  <c r="R331" i="1"/>
  <c r="R332" i="1"/>
  <c r="R333" i="1"/>
  <c r="R334" i="1"/>
  <c r="R335" i="1"/>
  <c r="R336" i="1"/>
  <c r="R339" i="1"/>
  <c r="R340" i="1"/>
  <c r="R341" i="1"/>
  <c r="R342" i="1"/>
  <c r="R343" i="1"/>
  <c r="R346" i="1"/>
  <c r="R345" i="1"/>
  <c r="R338" i="1"/>
  <c r="R330" i="1"/>
  <c r="R320" i="1"/>
  <c r="R312" i="1"/>
  <c r="R301" i="1"/>
  <c r="R300" i="1"/>
  <c r="R293" i="1"/>
  <c r="R286" i="1"/>
  <c r="R279" i="1"/>
  <c r="R276" i="1"/>
  <c r="R272" i="1"/>
  <c r="R265" i="1"/>
  <c r="R258" i="1"/>
  <c r="R251" i="1"/>
  <c r="R244" i="1"/>
  <c r="R237" i="1"/>
  <c r="R233" i="1"/>
  <c r="R226" i="1"/>
  <c r="R219" i="1"/>
  <c r="R204" i="1"/>
  <c r="R199" i="1"/>
  <c r="R195" i="1"/>
  <c r="R187" i="1"/>
  <c r="R182" i="1"/>
  <c r="R174" i="1"/>
  <c r="R170" i="1"/>
  <c r="R162" i="1"/>
  <c r="R160" i="1"/>
  <c r="R156" i="1"/>
  <c r="R148" i="1"/>
  <c r="R140" i="1"/>
  <c r="R132" i="1"/>
  <c r="R124" i="1"/>
  <c r="R116" i="1"/>
  <c r="R109" i="1"/>
  <c r="R101" i="1"/>
  <c r="R93" i="1"/>
  <c r="R85" i="1"/>
  <c r="R77" i="1"/>
  <c r="R69" i="1"/>
  <c r="R63" i="1"/>
  <c r="R64" i="1"/>
  <c r="R65" i="1"/>
  <c r="R66" i="1"/>
  <c r="R67" i="1"/>
  <c r="R62" i="1"/>
  <c r="R56" i="1"/>
  <c r="R57" i="1"/>
  <c r="R58" i="1"/>
  <c r="R59" i="1"/>
  <c r="R60" i="1"/>
  <c r="R55" i="1"/>
  <c r="R48" i="1"/>
  <c r="R49" i="1"/>
  <c r="R50" i="1"/>
  <c r="R51" i="1"/>
  <c r="R52" i="1"/>
  <c r="R53" i="1"/>
  <c r="R47" i="1"/>
  <c r="R43" i="1"/>
  <c r="R44" i="1"/>
  <c r="R45" i="1"/>
  <c r="R42" i="1"/>
  <c r="R35" i="1"/>
  <c r="R36" i="1"/>
  <c r="R37" i="1"/>
  <c r="R38" i="1"/>
  <c r="R39" i="1"/>
  <c r="R40" i="1"/>
  <c r="R34" i="1"/>
  <c r="R27" i="1"/>
  <c r="R28" i="1"/>
  <c r="R29" i="1"/>
  <c r="R30" i="1"/>
  <c r="R31" i="1"/>
  <c r="R32" i="1"/>
  <c r="R26" i="1"/>
  <c r="R24" i="1"/>
  <c r="R23" i="1"/>
  <c r="R22" i="1"/>
  <c r="R21" i="1"/>
  <c r="R20" i="1"/>
  <c r="R17" i="1"/>
  <c r="R16" i="1"/>
  <c r="R15" i="1"/>
  <c r="R11" i="1"/>
</calcChain>
</file>

<file path=xl/sharedStrings.xml><?xml version="1.0" encoding="utf-8"?>
<sst xmlns="http://schemas.openxmlformats.org/spreadsheetml/2006/main" count="871" uniqueCount="261">
  <si>
    <t>DPI ID</t>
  </si>
  <si>
    <t>Library Code</t>
  </si>
  <si>
    <t>Adjacent County Form Name</t>
  </si>
  <si>
    <t>Location</t>
  </si>
  <si>
    <t>Home County</t>
  </si>
  <si>
    <t>Total Operating Expenditures - Federal Funds</t>
  </si>
  <si>
    <t>Total Annual Circulation</t>
  </si>
  <si>
    <t>Expenditures/Circulation</t>
  </si>
  <si>
    <t>Name of County</t>
  </si>
  <si>
    <t>Circulation</t>
  </si>
  <si>
    <t>Payment County</t>
  </si>
  <si>
    <t>Payment County 70%</t>
  </si>
  <si>
    <t>WI0338</t>
  </si>
  <si>
    <t>WAU</t>
  </si>
  <si>
    <t>Waunakee (WAU)</t>
  </si>
  <si>
    <t>WAUNAKEE PUBLIC LIBRARY</t>
  </si>
  <si>
    <t>Dane</t>
  </si>
  <si>
    <t>Sauk</t>
  </si>
  <si>
    <t>WI0050</t>
  </si>
  <si>
    <t>CBR</t>
  </si>
  <si>
    <t>Cambridge (CBR)</t>
  </si>
  <si>
    <t>CAMBRIDGE COMMUNITY LIBRARY</t>
  </si>
  <si>
    <t>WI0261</t>
  </si>
  <si>
    <t>POY</t>
  </si>
  <si>
    <t>Poynette (POY)</t>
  </si>
  <si>
    <t>POYNETTE AREA PUBLIC LIBRARY</t>
  </si>
  <si>
    <t>Columbia</t>
  </si>
  <si>
    <t>WI0263</t>
  </si>
  <si>
    <t>PDS</t>
  </si>
  <si>
    <t>Prairie du Sac (PDS)</t>
  </si>
  <si>
    <t>RUTH CULVER COMMUNITY LIBRARY</t>
  </si>
  <si>
    <t>WI0277</t>
  </si>
  <si>
    <t>RIO</t>
  </si>
  <si>
    <t>Rio (RIO)</t>
  </si>
  <si>
    <t>RIO COMMUNITY LIBRARY</t>
  </si>
  <si>
    <t>WI0282</t>
  </si>
  <si>
    <t>RKS</t>
  </si>
  <si>
    <t>Rock Springs (RKS)</t>
  </si>
  <si>
    <t>ROCK SPRINGS PUBLIC LIBRARY</t>
  </si>
  <si>
    <t>WI0030</t>
  </si>
  <si>
    <t>BER</t>
  </si>
  <si>
    <t>Black Earth (BER)</t>
  </si>
  <si>
    <t>BLACK EARTH PUBLIC LIBRARY</t>
  </si>
  <si>
    <t>WI0245</t>
  </si>
  <si>
    <t>PAR</t>
  </si>
  <si>
    <t>Pardeeville (PAR)</t>
  </si>
  <si>
    <t>ANGIE WILLIAMS COX PUBLIC LIBRARY</t>
  </si>
  <si>
    <t>WI0272</t>
  </si>
  <si>
    <t>REE</t>
  </si>
  <si>
    <t>Reedsburg (REE)</t>
  </si>
  <si>
    <t>REEDSBURG PUBLIC LIBRARY</t>
  </si>
  <si>
    <t>WI0285</t>
  </si>
  <si>
    <t>SKC</t>
  </si>
  <si>
    <t>Sauk City (SKC)</t>
  </si>
  <si>
    <t>SAUK CITY PUBLIC LIBRARY</t>
  </si>
  <si>
    <t>WI0078</t>
  </si>
  <si>
    <t>DFT</t>
  </si>
  <si>
    <t>DeForest (DFT)</t>
  </si>
  <si>
    <t>DEFOREST AREA PUBLIC LIBRARY</t>
  </si>
  <si>
    <t>Rock</t>
  </si>
  <si>
    <t>WI0168</t>
  </si>
  <si>
    <t>LAV</t>
  </si>
  <si>
    <t>LaValle (LAV)</t>
  </si>
  <si>
    <t>La Valle Public Library</t>
  </si>
  <si>
    <t>WI0184</t>
  </si>
  <si>
    <t>MFD</t>
  </si>
  <si>
    <t>Marshfield (MFD)</t>
  </si>
  <si>
    <t>EVERETT ROEHL MARSHFIELD PUBLIC LIBRARY</t>
  </si>
  <si>
    <t>Wood</t>
  </si>
  <si>
    <t>WI0207</t>
  </si>
  <si>
    <t>MNT</t>
  </si>
  <si>
    <t>Monticello (MNT)</t>
  </si>
  <si>
    <t>MONTICELLO PUBLIC LIBRARY</t>
  </si>
  <si>
    <t>Green</t>
  </si>
  <si>
    <t>WI0003</t>
  </si>
  <si>
    <t>ALB</t>
  </si>
  <si>
    <t>Albany (ALB)</t>
  </si>
  <si>
    <t>ALBERTSON MEMORIAL LIBRARY</t>
  </si>
  <si>
    <t>WI0424</t>
  </si>
  <si>
    <t>FCH</t>
  </si>
  <si>
    <t>Fitchburg (FCH)</t>
  </si>
  <si>
    <t>Fitchburg Public Library</t>
  </si>
  <si>
    <t>WI0176</t>
  </si>
  <si>
    <t>MAD</t>
  </si>
  <si>
    <t>Madison (MAD)</t>
  </si>
  <si>
    <t>MADISON PUBLIC LIBRARY</t>
  </si>
  <si>
    <t>WI0008</t>
  </si>
  <si>
    <t>AMH</t>
  </si>
  <si>
    <t>Amherst (AMH)</t>
  </si>
  <si>
    <t>LETTIE W. JENSEN PUBLIC LIBRARY</t>
  </si>
  <si>
    <t>Portage</t>
  </si>
  <si>
    <t>WI0422</t>
  </si>
  <si>
    <t>WYO</t>
  </si>
  <si>
    <t>Wyocena (WYO)</t>
  </si>
  <si>
    <t>Wyocena Public Library</t>
  </si>
  <si>
    <t>WI0187</t>
  </si>
  <si>
    <t>MAZ</t>
  </si>
  <si>
    <t>Mazomanie (MAZ)</t>
  </si>
  <si>
    <t>MAZOMANIE FREE LIBRARY</t>
  </si>
  <si>
    <t>WI0077</t>
  </si>
  <si>
    <t>DEE</t>
  </si>
  <si>
    <t>Deerfield  (DEE)</t>
  </si>
  <si>
    <t>DEERFIELD PUBLIC LIBRARY</t>
  </si>
  <si>
    <t>WI0392</t>
  </si>
  <si>
    <t>LDI</t>
  </si>
  <si>
    <t>Lodi (LDI)</t>
  </si>
  <si>
    <t>LODI WOMAN'S CLUB PUBLIC LIBRARY</t>
  </si>
  <si>
    <t>Dodge</t>
  </si>
  <si>
    <t>WI0269</t>
  </si>
  <si>
    <t>RAN</t>
  </si>
  <si>
    <t>Randolph (RAN)</t>
  </si>
  <si>
    <t>HUTCHINSON MEMORIAL LIBRARY</t>
  </si>
  <si>
    <t>WI0328</t>
  </si>
  <si>
    <t>VES</t>
  </si>
  <si>
    <t>Vesper (VES)</t>
  </si>
  <si>
    <t>LESTER PUBLIC LIBRARY OF VESPER</t>
  </si>
  <si>
    <t>WI0314</t>
  </si>
  <si>
    <t>SUN</t>
  </si>
  <si>
    <t>Sun Prairie (SUN)</t>
  </si>
  <si>
    <t>SUN PRAIRIE PUBLIC LIBRARY</t>
  </si>
  <si>
    <t>WI0041</t>
  </si>
  <si>
    <t>BRD</t>
  </si>
  <si>
    <t>Brodhead (BRD)</t>
  </si>
  <si>
    <t>BRODHEAD MEMORIAL PUBLIC LIBRARY</t>
  </si>
  <si>
    <t>WI0360</t>
  </si>
  <si>
    <t>MCM</t>
  </si>
  <si>
    <t>Wisconsin Rapids (MCM)</t>
  </si>
  <si>
    <t>MCMILLAN MEMORIAL LIBRARY</t>
  </si>
  <si>
    <t>WI0420</t>
  </si>
  <si>
    <t>MCF</t>
  </si>
  <si>
    <t>McFarland (MCF)</t>
  </si>
  <si>
    <t>E.D. LOCKE PUBLIC LIBRARY</t>
  </si>
  <si>
    <t>Iowa</t>
  </si>
  <si>
    <t>WI0183</t>
  </si>
  <si>
    <t>MAR</t>
  </si>
  <si>
    <t>Marshall (MAR)</t>
  </si>
  <si>
    <t>MARSHALL COMMUNITY LIBRARY</t>
  </si>
  <si>
    <t>WI0359</t>
  </si>
  <si>
    <t>WID</t>
  </si>
  <si>
    <t>Wisconsin Dells  (WID)</t>
  </si>
  <si>
    <t>KILBOURN PUBLIC LIBRARY</t>
  </si>
  <si>
    <t>WI0236</t>
  </si>
  <si>
    <t>ORE</t>
  </si>
  <si>
    <t>Oregon (ORE)</t>
  </si>
  <si>
    <t>OREGON PUBLIC LIBRARY</t>
  </si>
  <si>
    <t>WI0023</t>
  </si>
  <si>
    <t>BLV</t>
  </si>
  <si>
    <t>Belleville (BLV)</t>
  </si>
  <si>
    <t>BELLEVILLE PUBLIC LIBRARY</t>
  </si>
  <si>
    <t>WI0225</t>
  </si>
  <si>
    <t>NOF</t>
  </si>
  <si>
    <t>North Freedom (NOF)</t>
  </si>
  <si>
    <t>NORTH FREEDOM PUBLIC LIBRARY</t>
  </si>
  <si>
    <t>WI0310</t>
  </si>
  <si>
    <t>STO</t>
  </si>
  <si>
    <t>Stoughton (STO)</t>
  </si>
  <si>
    <t>STOUGHTON PUBLIC LIBRARY</t>
  </si>
  <si>
    <t>WI0069</t>
  </si>
  <si>
    <t>CSP</t>
  </si>
  <si>
    <t>Cross Plains (CSP)</t>
  </si>
  <si>
    <t>Rosemary Garfoot Public Library</t>
  </si>
  <si>
    <t>WI0219</t>
  </si>
  <si>
    <t>NGL</t>
  </si>
  <si>
    <t>New Glarus (NGL)</t>
  </si>
  <si>
    <t>NEW GLARUS PUBLIC LIBRARY</t>
  </si>
  <si>
    <t>WI0049</t>
  </si>
  <si>
    <t>CIA</t>
  </si>
  <si>
    <t>Cambria (CIA)</t>
  </si>
  <si>
    <t>JANE MORGAN MEMORIAL LIBRARY</t>
  </si>
  <si>
    <t>WI0304</t>
  </si>
  <si>
    <t>SGR</t>
  </si>
  <si>
    <t>Spring Green (SGR)</t>
  </si>
  <si>
    <t>SPRING GREEN COMMUNITY LIBRARY</t>
  </si>
  <si>
    <t>WI0501</t>
  </si>
  <si>
    <t>DCL</t>
  </si>
  <si>
    <t>Dane County (DCL)</t>
  </si>
  <si>
    <t>Dane County Library Service</t>
  </si>
  <si>
    <t>WI0209</t>
  </si>
  <si>
    <t>MTH</t>
  </si>
  <si>
    <t>Mount Horeb (MTH)</t>
  </si>
  <si>
    <t>MOUNT HOREB PUBLIC LIBRARY</t>
  </si>
  <si>
    <t>WI0216</t>
  </si>
  <si>
    <t>NEK</t>
  </si>
  <si>
    <t>Nekoosa (NEK)</t>
  </si>
  <si>
    <t>CHARLES &amp; JOANN LESTER LIBRARY</t>
  </si>
  <si>
    <t>WI0203</t>
  </si>
  <si>
    <t>MOO</t>
  </si>
  <si>
    <t>Monona (MOO)</t>
  </si>
  <si>
    <t>MONONA PUBLIC LIBRARY</t>
  </si>
  <si>
    <t>WI0018</t>
  </si>
  <si>
    <t>BAR</t>
  </si>
  <si>
    <t>Baraboo (BAR)</t>
  </si>
  <si>
    <t>BARABOO PUBLIC LIBRARY</t>
  </si>
  <si>
    <t>WI0066</t>
  </si>
  <si>
    <t>COL</t>
  </si>
  <si>
    <t>Columbus (COL)</t>
  </si>
  <si>
    <t>COLUMBUS PUBLIC LIBRARY</t>
  </si>
  <si>
    <t>WI0309</t>
  </si>
  <si>
    <t>STP</t>
  </si>
  <si>
    <t>Stevens Point (STP)</t>
  </si>
  <si>
    <t>PORTAGE COUNTY PUBLIC LIBRARY</t>
  </si>
  <si>
    <t>WI0013</t>
  </si>
  <si>
    <t>ARP</t>
  </si>
  <si>
    <t>Arpin (ARP)</t>
  </si>
  <si>
    <t>LESTER PUBLIC LIBRARY OF ARPIN</t>
  </si>
  <si>
    <t>WI0204</t>
  </si>
  <si>
    <t>MRO</t>
  </si>
  <si>
    <t>Monroe (MRO)</t>
  </si>
  <si>
    <t>MONROE PUBLIC LIBRARY</t>
  </si>
  <si>
    <t>WI0399</t>
  </si>
  <si>
    <t>PIT</t>
  </si>
  <si>
    <t>Pittsville (PIT)</t>
  </si>
  <si>
    <t>PITTSVILLE COMMUNITY LIBRARY</t>
  </si>
  <si>
    <t>WI0002</t>
  </si>
  <si>
    <t>ACL</t>
  </si>
  <si>
    <t>Adams (ACL)</t>
  </si>
  <si>
    <t>ADAMS COUNTY LIBRARY</t>
  </si>
  <si>
    <t>Adams</t>
  </si>
  <si>
    <t>WI0327</t>
  </si>
  <si>
    <t>VER</t>
  </si>
  <si>
    <t>Verona (VER)</t>
  </si>
  <si>
    <t>VERONA PUBLIC LIBRARY</t>
  </si>
  <si>
    <t>WI0259</t>
  </si>
  <si>
    <t>POR</t>
  </si>
  <si>
    <t>Portage (POR)</t>
  </si>
  <si>
    <t>PORTAGE PUBLIC LIBRARY</t>
  </si>
  <si>
    <t>WI9024</t>
  </si>
  <si>
    <t>ROM</t>
  </si>
  <si>
    <t>Rome (ROM)</t>
  </si>
  <si>
    <t>LESTER PUBLIC LIBRARY OF ROME</t>
  </si>
  <si>
    <t>WI0253</t>
  </si>
  <si>
    <t>PLA</t>
  </si>
  <si>
    <t>Plain (PLA)</t>
  </si>
  <si>
    <t>KRAEMER LIBRARY &amp; COMMUNITY CENTER</t>
  </si>
  <si>
    <t>WI0196</t>
  </si>
  <si>
    <t>MID</t>
  </si>
  <si>
    <t>Middleton (MID)</t>
  </si>
  <si>
    <t>MIDDLETON PUBLIC LIBRARY</t>
  </si>
  <si>
    <t>Vernon</t>
  </si>
  <si>
    <t>Jefferson</t>
  </si>
  <si>
    <t>Juneau</t>
  </si>
  <si>
    <t>Marquette</t>
  </si>
  <si>
    <t>Green Lake</t>
  </si>
  <si>
    <t>Lafayette</t>
  </si>
  <si>
    <t>Clark</t>
  </si>
  <si>
    <t>Jackson</t>
  </si>
  <si>
    <t>Waushara</t>
  </si>
  <si>
    <t>Richland</t>
  </si>
  <si>
    <t>Waupaca</t>
  </si>
  <si>
    <t>Confirmed by Director</t>
  </si>
  <si>
    <t>Doesn't File</t>
  </si>
  <si>
    <t>SCLS Member Libraries - 2022 Reimbursements from Adjacent Counties (based on information from the 2020 Annual Report)</t>
  </si>
  <si>
    <t>Updated 03/01/21 - Mark Ibach / South Central Library System</t>
  </si>
  <si>
    <t>2021 Reimbursements</t>
  </si>
  <si>
    <t>Reimbursed as in-county at higher than 70%</t>
  </si>
  <si>
    <t>Difference</t>
  </si>
  <si>
    <t>Change</t>
  </si>
  <si>
    <t xml:space="preserve">Rock </t>
  </si>
  <si>
    <t xml:space="preserve">Total </t>
  </si>
  <si>
    <t>Adjusted to include only Bookmobile Expenditures.</t>
  </si>
  <si>
    <r>
      <rPr>
        <b/>
        <sz val="12"/>
        <color theme="1"/>
        <rFont val="Calibri (Body)"/>
      </rPr>
      <t>Note</t>
    </r>
    <r>
      <rPr>
        <sz val="12"/>
        <color theme="1"/>
        <rFont val="Calibri (Body)"/>
      </rPr>
      <t xml:space="preserve">: </t>
    </r>
    <r>
      <rPr>
        <i/>
        <sz val="12"/>
        <color theme="1"/>
        <rFont val="Calibri (Body)"/>
      </rPr>
      <t>Adams &amp; Portage Counites are not included because they are Consolidated Counties and don't bill adjacent counties.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</si>
</sst>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8" formatCode="&quot;$&quot;#,##0.00_);[Red]\(&quot;$&quot;#,##0.00\)"/>
    <numFmt numFmtId="43" formatCode="_(* #,##0.00_);_(* \(#,##0.00\);_(* &quot;-&quot;??_);_(@_)"/>
    <numFmt numFmtId="164" formatCode="&quot;$&quot;#,##0.00"/>
    <numFmt numFmtId="165" formatCode="_(* #,##0_);_(* \(#,##0\);_(* &quot;-&quot;??_);_(@_)"/>
    <numFmt numFmtId="166" formatCode="&quot;$&quot;#,##0.000000000"/>
    <numFmt numFmtId="167" formatCode="&quot;$&quot;#,##0"/>
  </numFmts>
  <fonts count="24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indexed="8"/>
      <name val="Calibri"/>
      <family val="2"/>
    </font>
    <font>
      <b/>
      <sz val="16"/>
      <color theme="1"/>
      <name val="Calibri"/>
      <family val="2"/>
      <scheme val="minor"/>
    </font>
    <font>
      <sz val="12"/>
      <color theme="1"/>
      <name val="Calibri (Body)"/>
    </font>
    <font>
      <b/>
      <sz val="12"/>
      <color theme="1"/>
      <name val="Calibri (Body)"/>
    </font>
    <font>
      <i/>
      <sz val="12"/>
      <color theme="1"/>
      <name val="Calibri (Body)"/>
    </font>
  </fonts>
  <fills count="4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00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4" tint="-0.499984740745262"/>
        <bgColor indexed="64"/>
      </patternFill>
    </fill>
    <fill>
      <patternFill patternType="solid">
        <fgColor theme="9" tint="-0.499984740745262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5" tint="-0.499984740745262"/>
        <bgColor indexed="64"/>
      </patternFill>
    </fill>
    <fill>
      <patternFill patternType="solid">
        <fgColor rgb="FFF47882"/>
        <bgColor indexed="64"/>
      </patternFill>
    </fill>
  </fills>
  <borders count="18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43">
    <xf numFmtId="0" fontId="0" fillId="0" borderId="0"/>
    <xf numFmtId="43" fontId="2" fillId="0" borderId="0" applyFont="0" applyFill="0" applyBorder="0" applyAlignment="0" applyProtection="0"/>
    <xf numFmtId="0" fontId="3" fillId="0" borderId="0" applyNumberFormat="0" applyFill="0" applyBorder="0" applyAlignment="0" applyProtection="0"/>
    <xf numFmtId="0" fontId="4" fillId="0" borderId="1" applyNumberFormat="0" applyFill="0" applyAlignment="0" applyProtection="0"/>
    <xf numFmtId="0" fontId="5" fillId="0" borderId="2" applyNumberFormat="0" applyFill="0" applyAlignment="0" applyProtection="0"/>
    <xf numFmtId="0" fontId="6" fillId="0" borderId="3" applyNumberFormat="0" applyFill="0" applyAlignment="0" applyProtection="0"/>
    <xf numFmtId="0" fontId="6" fillId="0" borderId="0" applyNumberFormat="0" applyFill="0" applyBorder="0" applyAlignment="0" applyProtection="0"/>
    <xf numFmtId="0" fontId="7" fillId="2" borderId="0" applyNumberFormat="0" applyBorder="0" applyAlignment="0" applyProtection="0"/>
    <xf numFmtId="0" fontId="8" fillId="3" borderId="0" applyNumberFormat="0" applyBorder="0" applyAlignment="0" applyProtection="0"/>
    <xf numFmtId="0" fontId="9" fillId="4" borderId="0" applyNumberFormat="0" applyBorder="0" applyAlignment="0" applyProtection="0"/>
    <xf numFmtId="0" fontId="10" fillId="5" borderId="4" applyNumberFormat="0" applyAlignment="0" applyProtection="0"/>
    <xf numFmtId="0" fontId="11" fillId="6" borderId="5" applyNumberFormat="0" applyAlignment="0" applyProtection="0"/>
    <xf numFmtId="0" fontId="12" fillId="6" borderId="4" applyNumberFormat="0" applyAlignment="0" applyProtection="0"/>
    <xf numFmtId="0" fontId="13" fillId="0" borderId="6" applyNumberFormat="0" applyFill="0" applyAlignment="0" applyProtection="0"/>
    <xf numFmtId="0" fontId="14" fillId="7" borderId="7" applyNumberFormat="0" applyAlignment="0" applyProtection="0"/>
    <xf numFmtId="0" fontId="15" fillId="0" borderId="0" applyNumberFormat="0" applyFill="0" applyBorder="0" applyAlignment="0" applyProtection="0"/>
    <xf numFmtId="0" fontId="2" fillId="8" borderId="8" applyNumberFormat="0" applyFont="0" applyAlignment="0" applyProtection="0"/>
    <xf numFmtId="0" fontId="16" fillId="0" borderId="0" applyNumberFormat="0" applyFill="0" applyBorder="0" applyAlignment="0" applyProtection="0"/>
    <xf numFmtId="0" fontId="17" fillId="0" borderId="9" applyNumberFormat="0" applyFill="0" applyAlignment="0" applyProtection="0"/>
    <xf numFmtId="0" fontId="18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18" fillId="12" borderId="0" applyNumberFormat="0" applyBorder="0" applyAlignment="0" applyProtection="0"/>
    <xf numFmtId="0" fontId="18" fillId="13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18" fillId="16" borderId="0" applyNumberFormat="0" applyBorder="0" applyAlignment="0" applyProtection="0"/>
    <xf numFmtId="0" fontId="18" fillId="17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18" fillId="20" borderId="0" applyNumberFormat="0" applyBorder="0" applyAlignment="0" applyProtection="0"/>
    <xf numFmtId="0" fontId="18" fillId="21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18" fillId="24" borderId="0" applyNumberFormat="0" applyBorder="0" applyAlignment="0" applyProtection="0"/>
    <xf numFmtId="0" fontId="18" fillId="25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18" fillId="28" borderId="0" applyNumberFormat="0" applyBorder="0" applyAlignment="0" applyProtection="0"/>
    <xf numFmtId="0" fontId="18" fillId="29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18" fillId="32" borderId="0" applyNumberFormat="0" applyBorder="0" applyAlignment="0" applyProtection="0"/>
  </cellStyleXfs>
  <cellXfs count="76">
    <xf numFmtId="0" fontId="0" fillId="0" borderId="0" xfId="0"/>
    <xf numFmtId="0" fontId="0" fillId="0" borderId="0" xfId="0" applyAlignment="1">
      <alignment wrapText="1"/>
    </xf>
    <xf numFmtId="164" fontId="0" fillId="0" borderId="0" xfId="0" applyNumberFormat="1"/>
    <xf numFmtId="165" fontId="0" fillId="0" borderId="0" xfId="1" applyNumberFormat="1" applyFont="1"/>
    <xf numFmtId="166" fontId="0" fillId="0" borderId="0" xfId="0" applyNumberFormat="1"/>
    <xf numFmtId="0" fontId="0" fillId="33" borderId="10" xfId="0" applyFill="1" applyBorder="1"/>
    <xf numFmtId="164" fontId="0" fillId="33" borderId="10" xfId="0" applyNumberFormat="1" applyFill="1" applyBorder="1"/>
    <xf numFmtId="165" fontId="0" fillId="33" borderId="10" xfId="1" applyNumberFormat="1" applyFont="1" applyFill="1" applyBorder="1"/>
    <xf numFmtId="166" fontId="0" fillId="33" borderId="10" xfId="0" applyNumberFormat="1" applyFill="1" applyBorder="1"/>
    <xf numFmtId="166" fontId="0" fillId="33" borderId="11" xfId="0" applyNumberFormat="1" applyFill="1" applyBorder="1"/>
    <xf numFmtId="0" fontId="0" fillId="0" borderId="10" xfId="0" applyBorder="1"/>
    <xf numFmtId="164" fontId="0" fillId="0" borderId="10" xfId="0" applyNumberFormat="1" applyBorder="1"/>
    <xf numFmtId="164" fontId="0" fillId="0" borderId="11" xfId="0" applyNumberFormat="1" applyBorder="1"/>
    <xf numFmtId="0" fontId="0" fillId="0" borderId="0" xfId="0" applyBorder="1"/>
    <xf numFmtId="164" fontId="0" fillId="0" borderId="0" xfId="0" applyNumberFormat="1" applyBorder="1"/>
    <xf numFmtId="165" fontId="0" fillId="0" borderId="0" xfId="1" applyNumberFormat="1" applyFont="1" applyBorder="1"/>
    <xf numFmtId="166" fontId="0" fillId="0" borderId="0" xfId="0" applyNumberFormat="1" applyBorder="1"/>
    <xf numFmtId="0" fontId="0" fillId="0" borderId="0" xfId="0" applyBorder="1" applyAlignment="1">
      <alignment horizontal="center"/>
    </xf>
    <xf numFmtId="164" fontId="0" fillId="33" borderId="11" xfId="0" applyNumberFormat="1" applyFill="1" applyBorder="1"/>
    <xf numFmtId="0" fontId="0" fillId="33" borderId="12" xfId="0" applyFill="1" applyBorder="1" applyAlignment="1">
      <alignment horizontal="center"/>
    </xf>
    <xf numFmtId="0" fontId="0" fillId="0" borderId="0" xfId="0" applyFill="1" applyBorder="1" applyAlignment="1">
      <alignment horizontal="center"/>
    </xf>
    <xf numFmtId="0" fontId="14" fillId="35" borderId="10" xfId="0" applyFont="1" applyFill="1" applyBorder="1" applyAlignment="1">
      <alignment horizontal="center" wrapText="1"/>
    </xf>
    <xf numFmtId="164" fontId="14" fillId="35" borderId="10" xfId="0" applyNumberFormat="1" applyFont="1" applyFill="1" applyBorder="1" applyAlignment="1">
      <alignment horizontal="center" wrapText="1"/>
    </xf>
    <xf numFmtId="165" fontId="14" fillId="35" borderId="10" xfId="1" applyNumberFormat="1" applyFont="1" applyFill="1" applyBorder="1" applyAlignment="1">
      <alignment horizontal="center" wrapText="1"/>
    </xf>
    <xf numFmtId="166" fontId="14" fillId="35" borderId="10" xfId="0" applyNumberFormat="1" applyFont="1" applyFill="1" applyBorder="1" applyAlignment="1">
      <alignment horizontal="center" wrapText="1"/>
    </xf>
    <xf numFmtId="164" fontId="14" fillId="35" borderId="11" xfId="0" applyNumberFormat="1" applyFont="1" applyFill="1" applyBorder="1" applyAlignment="1">
      <alignment horizontal="center" wrapText="1"/>
    </xf>
    <xf numFmtId="0" fontId="14" fillId="35" borderId="0" xfId="0" applyFont="1" applyFill="1" applyBorder="1" applyAlignment="1">
      <alignment horizontal="center" vertical="center" wrapText="1"/>
    </xf>
    <xf numFmtId="0" fontId="0" fillId="34" borderId="10" xfId="0" applyFill="1" applyBorder="1"/>
    <xf numFmtId="164" fontId="0" fillId="34" borderId="10" xfId="0" applyNumberFormat="1" applyFill="1" applyBorder="1"/>
    <xf numFmtId="165" fontId="0" fillId="34" borderId="10" xfId="1" applyNumberFormat="1" applyFont="1" applyFill="1" applyBorder="1"/>
    <xf numFmtId="166" fontId="0" fillId="34" borderId="11" xfId="0" applyNumberFormat="1" applyFill="1" applyBorder="1"/>
    <xf numFmtId="166" fontId="0" fillId="34" borderId="10" xfId="0" applyNumberFormat="1" applyFill="1" applyBorder="1"/>
    <xf numFmtId="0" fontId="0" fillId="34" borderId="12" xfId="0" applyFill="1" applyBorder="1" applyAlignment="1">
      <alignment horizontal="center"/>
    </xf>
    <xf numFmtId="0" fontId="0" fillId="34" borderId="10" xfId="0" applyFill="1" applyBorder="1" applyAlignment="1">
      <alignment horizontal="center"/>
    </xf>
    <xf numFmtId="0" fontId="14" fillId="36" borderId="10" xfId="0" applyFont="1" applyFill="1" applyBorder="1" applyAlignment="1">
      <alignment horizontal="center" wrapText="1"/>
    </xf>
    <xf numFmtId="164" fontId="14" fillId="36" borderId="11" xfId="0" applyNumberFormat="1" applyFont="1" applyFill="1" applyBorder="1" applyAlignment="1">
      <alignment horizontal="center" wrapText="1"/>
    </xf>
    <xf numFmtId="164" fontId="14" fillId="36" borderId="10" xfId="0" applyNumberFormat="1" applyFont="1" applyFill="1" applyBorder="1" applyAlignment="1">
      <alignment horizontal="center" wrapText="1"/>
    </xf>
    <xf numFmtId="0" fontId="0" fillId="34" borderId="13" xfId="0" applyFill="1" applyBorder="1" applyAlignment="1">
      <alignment horizontal="center" vertical="top" wrapText="1"/>
    </xf>
    <xf numFmtId="0" fontId="0" fillId="38" borderId="15" xfId="0" applyFill="1" applyBorder="1"/>
    <xf numFmtId="3" fontId="0" fillId="38" borderId="15" xfId="0" applyNumberFormat="1" applyFill="1" applyBorder="1"/>
    <xf numFmtId="167" fontId="0" fillId="38" borderId="15" xfId="0" applyNumberFormat="1" applyFill="1" applyBorder="1"/>
    <xf numFmtId="0" fontId="0" fillId="34" borderId="14" xfId="0" applyFill="1" applyBorder="1" applyAlignment="1">
      <alignment horizontal="center"/>
    </xf>
    <xf numFmtId="0" fontId="0" fillId="34" borderId="11" xfId="0" applyFill="1" applyBorder="1" applyAlignment="1">
      <alignment horizontal="center"/>
    </xf>
    <xf numFmtId="0" fontId="0" fillId="33" borderId="14" xfId="0" applyFill="1" applyBorder="1" applyAlignment="1">
      <alignment horizontal="center"/>
    </xf>
    <xf numFmtId="0" fontId="0" fillId="39" borderId="0" xfId="0" applyFill="1" applyBorder="1" applyAlignment="1">
      <alignment horizontal="center"/>
    </xf>
    <xf numFmtId="0" fontId="0" fillId="39" borderId="0" xfId="0" applyFill="1" applyBorder="1"/>
    <xf numFmtId="164" fontId="0" fillId="39" borderId="0" xfId="0" applyNumberFormat="1" applyFill="1" applyBorder="1"/>
    <xf numFmtId="0" fontId="0" fillId="39" borderId="16" xfId="0" applyFill="1" applyBorder="1"/>
    <xf numFmtId="164" fontId="0" fillId="39" borderId="17" xfId="0" applyNumberFormat="1" applyFill="1" applyBorder="1"/>
    <xf numFmtId="0" fontId="0" fillId="0" borderId="13" xfId="0" applyBorder="1" applyAlignment="1">
      <alignment horizontal="center"/>
    </xf>
    <xf numFmtId="0" fontId="0" fillId="33" borderId="0" xfId="0" applyFill="1" applyBorder="1" applyAlignment="1">
      <alignment horizontal="center"/>
    </xf>
    <xf numFmtId="164" fontId="19" fillId="38" borderId="15" xfId="0" applyNumberFormat="1" applyFont="1" applyFill="1" applyBorder="1"/>
    <xf numFmtId="0" fontId="14" fillId="41" borderId="0" xfId="0" applyFont="1" applyFill="1" applyAlignment="1">
      <alignment horizontal="center" wrapText="1"/>
    </xf>
    <xf numFmtId="8" fontId="0" fillId="0" borderId="10" xfId="0" applyNumberFormat="1" applyBorder="1"/>
    <xf numFmtId="0" fontId="0" fillId="39" borderId="0" xfId="0" applyFill="1"/>
    <xf numFmtId="0" fontId="0" fillId="34" borderId="0" xfId="0" applyFill="1" applyBorder="1"/>
    <xf numFmtId="0" fontId="0" fillId="34" borderId="0" xfId="0" applyFill="1" applyBorder="1" applyAlignment="1">
      <alignment horizontal="center"/>
    </xf>
    <xf numFmtId="0" fontId="0" fillId="0" borderId="0" xfId="0" applyFill="1" applyBorder="1"/>
    <xf numFmtId="164" fontId="0" fillId="0" borderId="0" xfId="0" applyNumberFormat="1" applyFill="1" applyBorder="1"/>
    <xf numFmtId="165" fontId="0" fillId="0" borderId="0" xfId="1" applyNumberFormat="1" applyFont="1" applyFill="1" applyBorder="1"/>
    <xf numFmtId="166" fontId="0" fillId="0" borderId="0" xfId="0" applyNumberFormat="1" applyFill="1" applyBorder="1"/>
    <xf numFmtId="0" fontId="0" fillId="33" borderId="0" xfId="0" applyFill="1" applyBorder="1"/>
    <xf numFmtId="0" fontId="0" fillId="0" borderId="10" xfId="0" applyFill="1" applyBorder="1"/>
    <xf numFmtId="164" fontId="0" fillId="0" borderId="10" xfId="0" applyNumberFormat="1" applyFill="1" applyBorder="1"/>
    <xf numFmtId="0" fontId="0" fillId="33" borderId="10" xfId="0" applyFill="1" applyBorder="1" applyAlignment="1">
      <alignment horizontal="center"/>
    </xf>
    <xf numFmtId="8" fontId="0" fillId="0" borderId="10" xfId="0" applyNumberFormat="1" applyFill="1" applyBorder="1"/>
    <xf numFmtId="164" fontId="0" fillId="39" borderId="0" xfId="0" applyNumberFormat="1" applyFill="1"/>
    <xf numFmtId="0" fontId="17" fillId="40" borderId="0" xfId="0" applyFont="1" applyFill="1" applyAlignment="1">
      <alignment horizontal="center" vertical="center"/>
    </xf>
    <xf numFmtId="10" fontId="0" fillId="0" borderId="0" xfId="0" applyNumberFormat="1"/>
    <xf numFmtId="0" fontId="17" fillId="37" borderId="13" xfId="0" applyFont="1" applyFill="1" applyBorder="1" applyAlignment="1">
      <alignment horizontal="center" vertical="center"/>
    </xf>
    <xf numFmtId="164" fontId="17" fillId="33" borderId="0" xfId="0" applyNumberFormat="1" applyFont="1" applyFill="1" applyAlignment="1">
      <alignment horizontal="center"/>
    </xf>
    <xf numFmtId="164" fontId="17" fillId="33" borderId="17" xfId="0" applyNumberFormat="1" applyFont="1" applyFill="1" applyBorder="1" applyAlignment="1">
      <alignment horizontal="center"/>
    </xf>
    <xf numFmtId="0" fontId="17" fillId="42" borderId="0" xfId="0" applyFont="1" applyFill="1" applyAlignment="1">
      <alignment horizontal="center" vertical="center" wrapText="1"/>
    </xf>
    <xf numFmtId="0" fontId="20" fillId="34" borderId="0" xfId="0" applyFont="1" applyFill="1" applyAlignment="1">
      <alignment horizontal="center"/>
    </xf>
    <xf numFmtId="0" fontId="21" fillId="34" borderId="13" xfId="0" applyFont="1" applyFill="1" applyBorder="1" applyAlignment="1">
      <alignment horizontal="center" vertical="center" wrapText="1"/>
    </xf>
    <xf numFmtId="0" fontId="1" fillId="34" borderId="13" xfId="0" applyFont="1" applyFill="1" applyBorder="1" applyAlignment="1">
      <alignment horizontal="center" vertical="center" wrapText="1"/>
    </xf>
  </cellXfs>
  <cellStyles count="43">
    <cellStyle name="20% - Accent1" xfId="20" builtinId="30" customBuiltin="1"/>
    <cellStyle name="20% - Accent2" xfId="24" builtinId="34" customBuiltin="1"/>
    <cellStyle name="20% - Accent3" xfId="28" builtinId="38" customBuiltin="1"/>
    <cellStyle name="20% - Accent4" xfId="32" builtinId="42" customBuiltin="1"/>
    <cellStyle name="20% - Accent5" xfId="36" builtinId="46" customBuiltin="1"/>
    <cellStyle name="20% - Accent6" xfId="40" builtinId="50" customBuiltin="1"/>
    <cellStyle name="40% - Accent1" xfId="21" builtinId="31" customBuiltin="1"/>
    <cellStyle name="40% - Accent2" xfId="25" builtinId="35" customBuiltin="1"/>
    <cellStyle name="40% - Accent3" xfId="29" builtinId="39" customBuiltin="1"/>
    <cellStyle name="40% - Accent4" xfId="33" builtinId="43" customBuiltin="1"/>
    <cellStyle name="40% - Accent5" xfId="37" builtinId="47" customBuiltin="1"/>
    <cellStyle name="40% - Accent6" xfId="41" builtinId="51" customBuiltin="1"/>
    <cellStyle name="60% - Accent1" xfId="22" builtinId="32" customBuiltin="1"/>
    <cellStyle name="60% - Accent2" xfId="26" builtinId="36" customBuiltin="1"/>
    <cellStyle name="60% - Accent3" xfId="30" builtinId="40" customBuiltin="1"/>
    <cellStyle name="60% - Accent4" xfId="34" builtinId="44" customBuiltin="1"/>
    <cellStyle name="60% - Accent5" xfId="38" builtinId="48" customBuiltin="1"/>
    <cellStyle name="60% - Accent6" xfId="42" builtinId="52" customBuiltin="1"/>
    <cellStyle name="Accent1" xfId="19" builtinId="29" customBuiltin="1"/>
    <cellStyle name="Accent2" xfId="23" builtinId="33" customBuiltin="1"/>
    <cellStyle name="Accent3" xfId="27" builtinId="37" customBuiltin="1"/>
    <cellStyle name="Accent4" xfId="31" builtinId="41" customBuiltin="1"/>
    <cellStyle name="Accent5" xfId="35" builtinId="45" customBuiltin="1"/>
    <cellStyle name="Accent6" xfId="39" builtinId="49" customBuiltin="1"/>
    <cellStyle name="Bad" xfId="8" builtinId="27" customBuiltin="1"/>
    <cellStyle name="Calculation" xfId="12" builtinId="22" customBuiltin="1"/>
    <cellStyle name="Check Cell" xfId="14" builtinId="23" customBuiltin="1"/>
    <cellStyle name="Comma" xfId="1" builtinId="3"/>
    <cellStyle name="Explanatory Text" xfId="17" builtinId="53" customBuiltin="1"/>
    <cellStyle name="Good" xfId="7" builtinId="26" customBuiltin="1"/>
    <cellStyle name="Heading 1" xfId="3" builtinId="16" customBuiltin="1"/>
    <cellStyle name="Heading 2" xfId="4" builtinId="17" customBuiltin="1"/>
    <cellStyle name="Heading 3" xfId="5" builtinId="18" customBuiltin="1"/>
    <cellStyle name="Heading 4" xfId="6" builtinId="19" customBuiltin="1"/>
    <cellStyle name="Input" xfId="10" builtinId="20" customBuiltin="1"/>
    <cellStyle name="Linked Cell" xfId="13" builtinId="24" customBuiltin="1"/>
    <cellStyle name="Neutral" xfId="9" builtinId="28" customBuiltin="1"/>
    <cellStyle name="Normal" xfId="0" builtinId="0"/>
    <cellStyle name="Note" xfId="16" builtinId="10" customBuiltin="1"/>
    <cellStyle name="Output" xfId="11" builtinId="21" customBuiltin="1"/>
    <cellStyle name="Title" xfId="2" builtinId="15" customBuiltin="1"/>
    <cellStyle name="Total" xfId="18" builtinId="25" customBuiltin="1"/>
    <cellStyle name="Warning Text" xfId="15" builtinId="11" customBuiltin="1"/>
  </cellStyles>
  <dxfs count="0"/>
  <tableStyles count="0" defaultTableStyle="TableStyleMedium2" defaultPivotStyle="PivotStyleLight16"/>
  <colors>
    <mruColors>
      <color rgb="FFFF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349"/>
  <sheetViews>
    <sheetView tabSelected="1" topLeftCell="B1" workbookViewId="0">
      <pane ySplit="3" topLeftCell="A11" activePane="bottomLeft" state="frozen"/>
      <selection pane="bottomLeft" activeCell="X24" sqref="X24"/>
    </sheetView>
  </sheetViews>
  <sheetFormatPr baseColWidth="10" defaultColWidth="8.83203125" defaultRowHeight="15" x14ac:dyDescent="0.2"/>
  <cols>
    <col min="1" max="1" width="0" hidden="1" customWidth="1"/>
    <col min="3" max="3" width="22" customWidth="1"/>
    <col min="4" max="4" width="33.1640625" hidden="1" customWidth="1"/>
    <col min="5" max="5" width="0" hidden="1" customWidth="1"/>
    <col min="6" max="6" width="16.5" style="2" customWidth="1"/>
    <col min="7" max="7" width="16" style="3" customWidth="1"/>
    <col min="8" max="8" width="20.33203125" style="4" customWidth="1"/>
    <col min="9" max="9" width="13.5" customWidth="1"/>
    <col min="10" max="10" width="11.1640625" customWidth="1"/>
    <col min="11" max="11" width="12.6640625" style="2" customWidth="1"/>
    <col min="12" max="12" width="14.83203125" style="14" customWidth="1"/>
    <col min="13" max="13" width="16.6640625" style="17" hidden="1" customWidth="1"/>
    <col min="14" max="14" width="15.1640625" customWidth="1"/>
    <col min="15" max="15" width="10.5" customWidth="1"/>
    <col min="16" max="16" width="11.1640625" style="2" customWidth="1"/>
    <col min="17" max="17" width="13.1640625" style="2" customWidth="1"/>
    <col min="18" max="18" width="12.33203125" customWidth="1"/>
  </cols>
  <sheetData>
    <row r="1" spans="1:18" ht="23" customHeight="1" x14ac:dyDescent="0.25">
      <c r="A1" s="73" t="s">
        <v>251</v>
      </c>
      <c r="B1" s="73"/>
      <c r="C1" s="73"/>
      <c r="D1" s="73"/>
      <c r="E1" s="73"/>
      <c r="F1" s="73"/>
      <c r="G1" s="73"/>
      <c r="H1" s="73"/>
      <c r="I1" s="73"/>
      <c r="J1" s="73"/>
      <c r="K1" s="73"/>
      <c r="L1" s="73"/>
      <c r="M1" s="73"/>
      <c r="N1" s="73"/>
      <c r="O1" s="73"/>
      <c r="P1" s="73"/>
      <c r="Q1" s="73"/>
      <c r="R1" s="73"/>
    </row>
    <row r="2" spans="1:18" ht="19" customHeight="1" x14ac:dyDescent="0.2">
      <c r="A2" s="37"/>
      <c r="B2" s="74" t="s">
        <v>260</v>
      </c>
      <c r="C2" s="75"/>
      <c r="D2" s="75"/>
      <c r="E2" s="75"/>
      <c r="F2" s="75"/>
      <c r="G2" s="75"/>
      <c r="H2" s="75"/>
      <c r="I2" s="75"/>
      <c r="J2" s="75"/>
      <c r="K2" s="75"/>
      <c r="L2" s="75"/>
      <c r="N2" s="69" t="s">
        <v>253</v>
      </c>
      <c r="O2" s="69"/>
      <c r="P2" s="69"/>
      <c r="Q2" s="69"/>
      <c r="R2" s="67" t="s">
        <v>256</v>
      </c>
    </row>
    <row r="3" spans="1:18" s="1" customFormat="1" ht="50" customHeight="1" x14ac:dyDescent="0.2">
      <c r="A3" s="21" t="s">
        <v>0</v>
      </c>
      <c r="B3" s="21" t="s">
        <v>1</v>
      </c>
      <c r="C3" s="21" t="s">
        <v>2</v>
      </c>
      <c r="D3" s="21" t="s">
        <v>3</v>
      </c>
      <c r="E3" s="21" t="s">
        <v>4</v>
      </c>
      <c r="F3" s="22" t="s">
        <v>5</v>
      </c>
      <c r="G3" s="23" t="s">
        <v>6</v>
      </c>
      <c r="H3" s="24" t="s">
        <v>7</v>
      </c>
      <c r="I3" s="21" t="s">
        <v>8</v>
      </c>
      <c r="J3" s="21" t="s">
        <v>9</v>
      </c>
      <c r="K3" s="25" t="s">
        <v>10</v>
      </c>
      <c r="L3" s="22" t="s">
        <v>11</v>
      </c>
      <c r="M3" s="26" t="s">
        <v>249</v>
      </c>
      <c r="N3" s="34" t="s">
        <v>8</v>
      </c>
      <c r="O3" s="34" t="s">
        <v>9</v>
      </c>
      <c r="P3" s="35" t="s">
        <v>10</v>
      </c>
      <c r="Q3" s="36" t="s">
        <v>11</v>
      </c>
      <c r="R3" s="52" t="s">
        <v>255</v>
      </c>
    </row>
    <row r="4" spans="1:18" hidden="1" x14ac:dyDescent="0.2">
      <c r="A4" s="5" t="s">
        <v>213</v>
      </c>
      <c r="B4" s="5" t="s">
        <v>214</v>
      </c>
      <c r="C4" s="5" t="s">
        <v>215</v>
      </c>
      <c r="D4" s="5" t="s">
        <v>216</v>
      </c>
      <c r="E4" s="5" t="s">
        <v>217</v>
      </c>
      <c r="F4" s="6">
        <v>437861</v>
      </c>
      <c r="G4" s="7">
        <v>40151</v>
      </c>
      <c r="H4" s="9">
        <v>10.905357276</v>
      </c>
      <c r="I4" s="5" t="s">
        <v>26</v>
      </c>
      <c r="J4" s="5">
        <v>2</v>
      </c>
      <c r="K4" s="18">
        <v>21.81</v>
      </c>
      <c r="L4" s="6">
        <v>15.27</v>
      </c>
      <c r="M4" s="19" t="s">
        <v>250</v>
      </c>
    </row>
    <row r="5" spans="1:18" hidden="1" x14ac:dyDescent="0.2">
      <c r="I5" s="5" t="s">
        <v>240</v>
      </c>
      <c r="J5" s="5">
        <v>229</v>
      </c>
      <c r="K5" s="18">
        <v>2497.33</v>
      </c>
      <c r="L5" s="6">
        <v>1748.13</v>
      </c>
      <c r="M5" s="20"/>
    </row>
    <row r="6" spans="1:18" hidden="1" x14ac:dyDescent="0.2">
      <c r="I6" s="5" t="s">
        <v>241</v>
      </c>
      <c r="J6" s="5">
        <v>50</v>
      </c>
      <c r="K6" s="18">
        <v>545.27</v>
      </c>
      <c r="L6" s="6">
        <v>381.69</v>
      </c>
      <c r="M6" s="20"/>
    </row>
    <row r="7" spans="1:18" hidden="1" x14ac:dyDescent="0.2">
      <c r="I7" s="5" t="s">
        <v>17</v>
      </c>
      <c r="J7" s="5">
        <v>23</v>
      </c>
      <c r="K7" s="18">
        <v>250.82</v>
      </c>
      <c r="L7" s="6">
        <v>175.58</v>
      </c>
      <c r="M7" s="20"/>
    </row>
    <row r="8" spans="1:18" hidden="1" x14ac:dyDescent="0.2">
      <c r="I8" s="5" t="s">
        <v>246</v>
      </c>
      <c r="J8" s="5">
        <v>175</v>
      </c>
      <c r="K8" s="18">
        <v>1908.44</v>
      </c>
      <c r="L8" s="6">
        <v>1335.91</v>
      </c>
      <c r="M8" s="20"/>
    </row>
    <row r="9" spans="1:18" hidden="1" x14ac:dyDescent="0.2">
      <c r="I9" s="5" t="s">
        <v>68</v>
      </c>
      <c r="J9" s="5">
        <v>29</v>
      </c>
      <c r="K9" s="18">
        <v>316.26</v>
      </c>
      <c r="L9" s="6">
        <v>221.38</v>
      </c>
      <c r="M9" s="20"/>
    </row>
    <row r="10" spans="1:18" hidden="1" x14ac:dyDescent="0.2">
      <c r="I10" s="5"/>
      <c r="J10" s="5"/>
      <c r="K10" s="18"/>
      <c r="L10" s="6"/>
      <c r="M10" s="20"/>
    </row>
    <row r="11" spans="1:18" x14ac:dyDescent="0.2">
      <c r="A11" s="27" t="s">
        <v>74</v>
      </c>
      <c r="B11" s="27" t="s">
        <v>75</v>
      </c>
      <c r="C11" s="27" t="s">
        <v>76</v>
      </c>
      <c r="D11" s="27" t="s">
        <v>77</v>
      </c>
      <c r="E11" s="27" t="s">
        <v>73</v>
      </c>
      <c r="F11" s="28">
        <v>89909</v>
      </c>
      <c r="G11" s="29">
        <v>18000</v>
      </c>
      <c r="H11" s="30">
        <v>4.9949444439999997</v>
      </c>
      <c r="I11" s="10" t="s">
        <v>59</v>
      </c>
      <c r="J11" s="10">
        <v>158</v>
      </c>
      <c r="K11" s="12">
        <v>789.2</v>
      </c>
      <c r="L11" s="11">
        <v>552.44000000000005</v>
      </c>
      <c r="N11" s="10" t="s">
        <v>59</v>
      </c>
      <c r="O11" s="10">
        <v>348</v>
      </c>
      <c r="P11" s="11">
        <v>1144.92</v>
      </c>
      <c r="Q11" s="11">
        <v>801.44399999999996</v>
      </c>
      <c r="R11" s="53">
        <f>L11-Q11</f>
        <v>-249.00399999999991</v>
      </c>
    </row>
    <row r="12" spans="1:18" hidden="1" x14ac:dyDescent="0.2">
      <c r="I12" s="13"/>
      <c r="J12" s="13"/>
      <c r="K12" s="14"/>
      <c r="L12" s="11"/>
      <c r="N12" s="10"/>
      <c r="O12" s="10"/>
      <c r="P12" s="11"/>
      <c r="Q12" s="11"/>
    </row>
    <row r="13" spans="1:18" hidden="1" x14ac:dyDescent="0.2">
      <c r="A13" s="5" t="s">
        <v>86</v>
      </c>
      <c r="B13" s="5" t="s">
        <v>87</v>
      </c>
      <c r="C13" s="5" t="s">
        <v>88</v>
      </c>
      <c r="D13" s="5" t="s">
        <v>89</v>
      </c>
      <c r="E13" s="5" t="s">
        <v>90</v>
      </c>
      <c r="F13" s="6">
        <v>36799</v>
      </c>
      <c r="G13" s="7">
        <v>10617</v>
      </c>
      <c r="H13" s="8">
        <v>3.4660450219999999</v>
      </c>
      <c r="I13" s="5"/>
      <c r="J13" s="5">
        <v>0</v>
      </c>
      <c r="K13" s="18">
        <v>0</v>
      </c>
      <c r="L13" s="6">
        <v>0</v>
      </c>
      <c r="M13" s="43" t="s">
        <v>250</v>
      </c>
      <c r="N13" s="10"/>
      <c r="O13" s="10"/>
      <c r="P13" s="11"/>
      <c r="Q13" s="11"/>
    </row>
    <row r="14" spans="1:18" ht="8" customHeight="1" x14ac:dyDescent="0.2">
      <c r="I14" s="47"/>
      <c r="J14" s="45"/>
      <c r="K14" s="46"/>
      <c r="L14" s="46"/>
      <c r="M14" s="44"/>
      <c r="N14" s="45"/>
      <c r="O14" s="45"/>
      <c r="P14" s="46"/>
      <c r="Q14" s="48"/>
      <c r="R14" s="54"/>
    </row>
    <row r="15" spans="1:18" x14ac:dyDescent="0.2">
      <c r="A15" s="27" t="s">
        <v>201</v>
      </c>
      <c r="B15" s="27" t="s">
        <v>202</v>
      </c>
      <c r="C15" s="27" t="s">
        <v>203</v>
      </c>
      <c r="D15" s="27" t="s">
        <v>204</v>
      </c>
      <c r="E15" s="27" t="s">
        <v>68</v>
      </c>
      <c r="F15" s="28">
        <v>60419</v>
      </c>
      <c r="G15" s="29">
        <v>8660</v>
      </c>
      <c r="H15" s="31">
        <v>6.9767898380000002</v>
      </c>
      <c r="I15" s="10" t="s">
        <v>244</v>
      </c>
      <c r="J15" s="10">
        <v>137</v>
      </c>
      <c r="K15" s="12">
        <v>955.82</v>
      </c>
      <c r="L15" s="11">
        <v>669.07</v>
      </c>
      <c r="N15" s="10" t="s">
        <v>244</v>
      </c>
      <c r="O15" s="10">
        <v>2</v>
      </c>
      <c r="P15" s="11">
        <v>13.52</v>
      </c>
      <c r="Q15" s="11">
        <v>9.4639999999999986</v>
      </c>
      <c r="R15" s="53">
        <f>L15-Q15</f>
        <v>659.60599999999999</v>
      </c>
    </row>
    <row r="16" spans="1:18" x14ac:dyDescent="0.2">
      <c r="I16" s="10" t="s">
        <v>245</v>
      </c>
      <c r="J16" s="10">
        <v>0</v>
      </c>
      <c r="K16" s="12">
        <v>0</v>
      </c>
      <c r="L16" s="11">
        <v>0</v>
      </c>
      <c r="N16" s="10" t="s">
        <v>245</v>
      </c>
      <c r="O16" s="10">
        <v>0</v>
      </c>
      <c r="P16" s="11">
        <v>0</v>
      </c>
      <c r="Q16" s="11">
        <v>0</v>
      </c>
      <c r="R16" s="53">
        <f>L16-Q16</f>
        <v>0</v>
      </c>
    </row>
    <row r="17" spans="1:18" x14ac:dyDescent="0.2">
      <c r="I17" s="10" t="s">
        <v>240</v>
      </c>
      <c r="J17" s="10">
        <v>0</v>
      </c>
      <c r="K17" s="12">
        <v>0</v>
      </c>
      <c r="L17" s="11">
        <v>0</v>
      </c>
      <c r="M17" s="49"/>
      <c r="N17" s="10" t="s">
        <v>240</v>
      </c>
      <c r="O17" s="10">
        <v>1</v>
      </c>
      <c r="P17" s="11">
        <v>6.76</v>
      </c>
      <c r="Q17" s="11">
        <v>4.7319999999999993</v>
      </c>
      <c r="R17" s="53">
        <f>L17-Q17</f>
        <v>-4.7319999999999993</v>
      </c>
    </row>
    <row r="18" spans="1:18" ht="8" customHeight="1" x14ac:dyDescent="0.2">
      <c r="I18" s="47"/>
      <c r="J18" s="45"/>
      <c r="K18" s="46"/>
      <c r="L18" s="46"/>
      <c r="M18" s="44"/>
      <c r="N18" s="45"/>
      <c r="O18" s="45"/>
      <c r="P18" s="46"/>
      <c r="Q18" s="48"/>
      <c r="R18" s="54"/>
    </row>
    <row r="19" spans="1:18" x14ac:dyDescent="0.2">
      <c r="A19" s="27" t="s">
        <v>189</v>
      </c>
      <c r="B19" s="27" t="s">
        <v>190</v>
      </c>
      <c r="C19" s="27" t="s">
        <v>191</v>
      </c>
      <c r="D19" s="27" t="s">
        <v>192</v>
      </c>
      <c r="E19" s="27" t="s">
        <v>17</v>
      </c>
      <c r="F19" s="28">
        <v>952753</v>
      </c>
      <c r="G19" s="29">
        <v>133235</v>
      </c>
      <c r="H19" s="31">
        <v>7.1509213039999997</v>
      </c>
      <c r="I19" s="10" t="s">
        <v>26</v>
      </c>
      <c r="J19" s="10">
        <v>1817</v>
      </c>
      <c r="K19" s="12">
        <v>12993.22</v>
      </c>
      <c r="L19" s="11">
        <v>9095.26</v>
      </c>
      <c r="M19" s="32"/>
      <c r="N19" s="10" t="s">
        <v>26</v>
      </c>
      <c r="O19" s="10">
        <v>2781</v>
      </c>
      <c r="P19" s="11">
        <v>11791.44</v>
      </c>
      <c r="Q19" s="11">
        <v>8254.0079999999998</v>
      </c>
      <c r="R19" s="53">
        <f t="shared" ref="R19:R24" si="0">L19-Q19</f>
        <v>841.25200000000041</v>
      </c>
    </row>
    <row r="20" spans="1:18" x14ac:dyDescent="0.2">
      <c r="I20" s="10" t="s">
        <v>16</v>
      </c>
      <c r="J20" s="10">
        <v>231</v>
      </c>
      <c r="K20" s="12">
        <v>1651.86</v>
      </c>
      <c r="L20" s="11">
        <v>1156.3</v>
      </c>
      <c r="N20" s="10" t="s">
        <v>16</v>
      </c>
      <c r="O20" s="10">
        <v>528</v>
      </c>
      <c r="P20" s="11">
        <v>2238.7200000000003</v>
      </c>
      <c r="Q20" s="11">
        <v>1567.104</v>
      </c>
      <c r="R20" s="53">
        <f t="shared" si="0"/>
        <v>-410.80400000000009</v>
      </c>
    </row>
    <row r="21" spans="1:18" x14ac:dyDescent="0.2">
      <c r="I21" s="10" t="s">
        <v>132</v>
      </c>
      <c r="J21" s="10">
        <v>0</v>
      </c>
      <c r="K21" s="12">
        <v>0</v>
      </c>
      <c r="L21" s="11">
        <v>0</v>
      </c>
      <c r="N21" s="10" t="s">
        <v>132</v>
      </c>
      <c r="O21" s="10">
        <v>32</v>
      </c>
      <c r="P21" s="11">
        <v>135.68</v>
      </c>
      <c r="Q21" s="11">
        <v>94.975999999999999</v>
      </c>
      <c r="R21" s="53">
        <f t="shared" si="0"/>
        <v>-94.975999999999999</v>
      </c>
    </row>
    <row r="22" spans="1:18" x14ac:dyDescent="0.2">
      <c r="I22" s="10" t="s">
        <v>240</v>
      </c>
      <c r="J22" s="10">
        <v>495</v>
      </c>
      <c r="K22" s="12">
        <v>3539.71</v>
      </c>
      <c r="L22" s="11">
        <v>2477.79</v>
      </c>
      <c r="N22" s="10" t="s">
        <v>240</v>
      </c>
      <c r="O22" s="10">
        <v>786</v>
      </c>
      <c r="P22" s="11">
        <v>3332.6400000000003</v>
      </c>
      <c r="Q22" s="11">
        <v>2332.848</v>
      </c>
      <c r="R22" s="53">
        <f t="shared" si="0"/>
        <v>144.94200000000001</v>
      </c>
    </row>
    <row r="23" spans="1:18" x14ac:dyDescent="0.2">
      <c r="I23" s="10" t="s">
        <v>247</v>
      </c>
      <c r="J23" s="10">
        <v>544</v>
      </c>
      <c r="K23" s="12">
        <v>3890.1</v>
      </c>
      <c r="L23" s="11">
        <v>2723.07</v>
      </c>
      <c r="N23" s="10" t="s">
        <v>247</v>
      </c>
      <c r="O23" s="10">
        <v>351</v>
      </c>
      <c r="P23" s="11">
        <v>1488.24</v>
      </c>
      <c r="Q23" s="11">
        <v>1041.768</v>
      </c>
      <c r="R23" s="53">
        <f t="shared" si="0"/>
        <v>1681.3020000000001</v>
      </c>
    </row>
    <row r="24" spans="1:18" x14ac:dyDescent="0.2">
      <c r="I24" s="10" t="s">
        <v>238</v>
      </c>
      <c r="J24" s="10">
        <v>0</v>
      </c>
      <c r="K24" s="12">
        <v>0</v>
      </c>
      <c r="L24" s="11">
        <v>0</v>
      </c>
      <c r="N24" s="10" t="s">
        <v>238</v>
      </c>
      <c r="O24" s="10">
        <v>4</v>
      </c>
      <c r="P24" s="11">
        <v>16.96</v>
      </c>
      <c r="Q24" s="11">
        <v>11.872</v>
      </c>
      <c r="R24" s="53">
        <f t="shared" si="0"/>
        <v>-11.872</v>
      </c>
    </row>
    <row r="25" spans="1:18" ht="8" customHeight="1" x14ac:dyDescent="0.2">
      <c r="I25" s="47"/>
      <c r="J25" s="45"/>
      <c r="K25" s="46"/>
      <c r="L25" s="46"/>
      <c r="M25" s="44"/>
      <c r="N25" s="45"/>
      <c r="O25" s="45"/>
      <c r="P25" s="46"/>
      <c r="Q25" s="48"/>
      <c r="R25" s="54"/>
    </row>
    <row r="26" spans="1:18" x14ac:dyDescent="0.2">
      <c r="A26" s="27" t="s">
        <v>39</v>
      </c>
      <c r="B26" s="27" t="s">
        <v>40</v>
      </c>
      <c r="C26" s="27" t="s">
        <v>41</v>
      </c>
      <c r="D26" s="27" t="s">
        <v>42</v>
      </c>
      <c r="E26" s="27" t="s">
        <v>16</v>
      </c>
      <c r="F26" s="28">
        <v>186104</v>
      </c>
      <c r="G26" s="29">
        <v>16289</v>
      </c>
      <c r="H26" s="31">
        <v>11.425133526</v>
      </c>
      <c r="I26" s="10" t="s">
        <v>26</v>
      </c>
      <c r="J26" s="10">
        <v>8</v>
      </c>
      <c r="K26" s="12">
        <v>91.4</v>
      </c>
      <c r="L26" s="11">
        <v>63.98</v>
      </c>
      <c r="M26" s="41"/>
      <c r="N26" s="10" t="s">
        <v>26</v>
      </c>
      <c r="O26" s="10">
        <v>31</v>
      </c>
      <c r="P26" s="11">
        <v>178.56</v>
      </c>
      <c r="Q26" s="11">
        <v>124.99199999999999</v>
      </c>
      <c r="R26" s="53">
        <f>L26-Q26</f>
        <v>-61.011999999999993</v>
      </c>
    </row>
    <row r="27" spans="1:18" x14ac:dyDescent="0.2">
      <c r="I27" s="10" t="s">
        <v>107</v>
      </c>
      <c r="J27" s="10">
        <v>0</v>
      </c>
      <c r="K27" s="12">
        <v>0</v>
      </c>
      <c r="L27" s="11">
        <v>0</v>
      </c>
      <c r="N27" s="10" t="s">
        <v>107</v>
      </c>
      <c r="O27" s="10">
        <v>0</v>
      </c>
      <c r="P27" s="11">
        <v>0</v>
      </c>
      <c r="Q27" s="11">
        <v>0</v>
      </c>
      <c r="R27" s="53">
        <f t="shared" ref="R27:R32" si="1">L27-Q27</f>
        <v>0</v>
      </c>
    </row>
    <row r="28" spans="1:18" x14ac:dyDescent="0.2">
      <c r="I28" s="10" t="s">
        <v>73</v>
      </c>
      <c r="J28" s="10">
        <v>61</v>
      </c>
      <c r="K28" s="12">
        <v>696.93</v>
      </c>
      <c r="L28" s="11">
        <v>487.85</v>
      </c>
      <c r="N28" s="10" t="s">
        <v>73</v>
      </c>
      <c r="O28" s="10">
        <v>46</v>
      </c>
      <c r="P28" s="11">
        <v>264.95999999999998</v>
      </c>
      <c r="Q28" s="11">
        <v>185.47199999999998</v>
      </c>
      <c r="R28" s="53">
        <f t="shared" si="1"/>
        <v>302.37800000000004</v>
      </c>
    </row>
    <row r="29" spans="1:18" x14ac:dyDescent="0.2">
      <c r="I29" s="10" t="s">
        <v>132</v>
      </c>
      <c r="J29" s="10">
        <v>445</v>
      </c>
      <c r="K29" s="12">
        <v>5084.18</v>
      </c>
      <c r="L29" s="11">
        <v>3558.93</v>
      </c>
      <c r="N29" s="10" t="s">
        <v>132</v>
      </c>
      <c r="O29" s="10">
        <v>1636</v>
      </c>
      <c r="P29" s="11">
        <v>9423.3599999999988</v>
      </c>
      <c r="Q29" s="11">
        <v>6596.351999999999</v>
      </c>
      <c r="R29" s="53">
        <f t="shared" si="1"/>
        <v>-3037.4219999999991</v>
      </c>
    </row>
    <row r="30" spans="1:18" x14ac:dyDescent="0.2">
      <c r="I30" s="10" t="s">
        <v>239</v>
      </c>
      <c r="J30" s="10">
        <v>0</v>
      </c>
      <c r="K30" s="12">
        <v>0</v>
      </c>
      <c r="L30" s="11">
        <v>0</v>
      </c>
      <c r="N30" s="10" t="s">
        <v>239</v>
      </c>
      <c r="O30" s="10">
        <v>4</v>
      </c>
      <c r="P30" s="11">
        <v>23.04</v>
      </c>
      <c r="Q30" s="11">
        <v>16.128</v>
      </c>
      <c r="R30" s="53">
        <f t="shared" si="1"/>
        <v>-16.128</v>
      </c>
    </row>
    <row r="31" spans="1:18" x14ac:dyDescent="0.2">
      <c r="I31" s="10" t="s">
        <v>59</v>
      </c>
      <c r="J31" s="10">
        <v>0</v>
      </c>
      <c r="K31" s="12">
        <v>0</v>
      </c>
      <c r="L31" s="11">
        <v>0</v>
      </c>
      <c r="N31" s="10" t="s">
        <v>59</v>
      </c>
      <c r="O31" s="10">
        <v>0</v>
      </c>
      <c r="P31" s="11">
        <v>0</v>
      </c>
      <c r="Q31" s="11">
        <v>0</v>
      </c>
      <c r="R31" s="53">
        <f t="shared" si="1"/>
        <v>0</v>
      </c>
    </row>
    <row r="32" spans="1:18" x14ac:dyDescent="0.2">
      <c r="I32" s="10" t="s">
        <v>17</v>
      </c>
      <c r="J32" s="10">
        <v>17</v>
      </c>
      <c r="K32" s="12">
        <v>194.23</v>
      </c>
      <c r="L32" s="11">
        <v>135.96</v>
      </c>
      <c r="N32" s="10" t="s">
        <v>17</v>
      </c>
      <c r="O32" s="10">
        <v>170</v>
      </c>
      <c r="P32" s="11">
        <v>979.19999999999993</v>
      </c>
      <c r="Q32" s="11">
        <v>685.43999999999994</v>
      </c>
      <c r="R32" s="53">
        <f t="shared" si="1"/>
        <v>-549.4799999999999</v>
      </c>
    </row>
    <row r="33" spans="1:18" ht="8" customHeight="1" x14ac:dyDescent="0.2">
      <c r="I33" s="47"/>
      <c r="J33" s="45"/>
      <c r="K33" s="46"/>
      <c r="L33" s="46"/>
      <c r="M33" s="44"/>
      <c r="N33" s="45"/>
      <c r="O33" s="45"/>
      <c r="P33" s="46"/>
      <c r="Q33" s="48"/>
    </row>
    <row r="34" spans="1:18" x14ac:dyDescent="0.2">
      <c r="A34" s="27" t="s">
        <v>145</v>
      </c>
      <c r="B34" s="27" t="s">
        <v>146</v>
      </c>
      <c r="C34" s="27" t="s">
        <v>147</v>
      </c>
      <c r="D34" s="27" t="s">
        <v>148</v>
      </c>
      <c r="E34" s="27" t="s">
        <v>16</v>
      </c>
      <c r="F34" s="28">
        <v>298814</v>
      </c>
      <c r="G34" s="29">
        <v>31914</v>
      </c>
      <c r="H34" s="31">
        <v>9.3631008330000007</v>
      </c>
      <c r="I34" s="10" t="s">
        <v>26</v>
      </c>
      <c r="J34" s="10">
        <v>29</v>
      </c>
      <c r="K34" s="12">
        <v>271.52999999999997</v>
      </c>
      <c r="L34" s="11">
        <v>190.07</v>
      </c>
      <c r="M34" s="41"/>
      <c r="N34" s="10" t="s">
        <v>26</v>
      </c>
      <c r="O34" s="10">
        <v>17</v>
      </c>
      <c r="P34" s="11">
        <v>82.79</v>
      </c>
      <c r="Q34" s="11">
        <v>57.953000000000003</v>
      </c>
      <c r="R34" s="53">
        <f t="shared" ref="R34:R40" si="2">L34-Q34</f>
        <v>132.11699999999999</v>
      </c>
    </row>
    <row r="35" spans="1:18" x14ac:dyDescent="0.2">
      <c r="I35" s="10" t="s">
        <v>107</v>
      </c>
      <c r="J35" s="10">
        <v>0</v>
      </c>
      <c r="K35" s="12">
        <v>0</v>
      </c>
      <c r="L35" s="11">
        <v>0</v>
      </c>
      <c r="N35" s="10" t="s">
        <v>107</v>
      </c>
      <c r="O35" s="10">
        <v>0</v>
      </c>
      <c r="P35" s="11">
        <v>0</v>
      </c>
      <c r="Q35" s="11">
        <v>0</v>
      </c>
      <c r="R35" s="53">
        <f t="shared" si="2"/>
        <v>0</v>
      </c>
    </row>
    <row r="36" spans="1:18" x14ac:dyDescent="0.2">
      <c r="I36" s="10" t="s">
        <v>73</v>
      </c>
      <c r="J36" s="10">
        <v>9684</v>
      </c>
      <c r="K36" s="12">
        <v>90672.27</v>
      </c>
      <c r="L36" s="11">
        <v>63470.59</v>
      </c>
      <c r="N36" s="10" t="s">
        <v>73</v>
      </c>
      <c r="O36" s="10">
        <v>17197</v>
      </c>
      <c r="P36" s="11">
        <v>83749.39</v>
      </c>
      <c r="Q36" s="11">
        <v>58624.572999999997</v>
      </c>
      <c r="R36" s="53">
        <f t="shared" si="2"/>
        <v>4846.0169999999998</v>
      </c>
    </row>
    <row r="37" spans="1:18" x14ac:dyDescent="0.2">
      <c r="I37" s="10" t="s">
        <v>132</v>
      </c>
      <c r="J37" s="10">
        <v>0</v>
      </c>
      <c r="K37" s="12">
        <v>0</v>
      </c>
      <c r="L37" s="11">
        <v>0</v>
      </c>
      <c r="N37" s="10" t="s">
        <v>132</v>
      </c>
      <c r="O37" s="10">
        <v>4</v>
      </c>
      <c r="P37" s="11">
        <v>19.48</v>
      </c>
      <c r="Q37" s="11">
        <v>13.635999999999999</v>
      </c>
      <c r="R37" s="53">
        <f t="shared" si="2"/>
        <v>-13.635999999999999</v>
      </c>
    </row>
    <row r="38" spans="1:18" x14ac:dyDescent="0.2">
      <c r="I38" s="10" t="s">
        <v>239</v>
      </c>
      <c r="J38" s="10">
        <v>7</v>
      </c>
      <c r="K38" s="12">
        <v>65.540000000000006</v>
      </c>
      <c r="L38" s="11">
        <v>45.88</v>
      </c>
      <c r="N38" s="10" t="s">
        <v>239</v>
      </c>
      <c r="O38" s="10">
        <v>5</v>
      </c>
      <c r="P38" s="11">
        <v>24.35</v>
      </c>
      <c r="Q38" s="11">
        <v>17.044999999999998</v>
      </c>
      <c r="R38" s="53">
        <f t="shared" si="2"/>
        <v>28.835000000000004</v>
      </c>
    </row>
    <row r="39" spans="1:18" x14ac:dyDescent="0.2">
      <c r="I39" s="10" t="s">
        <v>59</v>
      </c>
      <c r="J39" s="10">
        <v>0</v>
      </c>
      <c r="K39" s="12">
        <v>0</v>
      </c>
      <c r="L39" s="11">
        <v>0</v>
      </c>
      <c r="N39" s="10" t="s">
        <v>59</v>
      </c>
      <c r="O39" s="10">
        <v>0</v>
      </c>
      <c r="P39" s="11">
        <v>0</v>
      </c>
      <c r="Q39" s="11">
        <v>0</v>
      </c>
      <c r="R39" s="53">
        <f t="shared" si="2"/>
        <v>0</v>
      </c>
    </row>
    <row r="40" spans="1:18" x14ac:dyDescent="0.2">
      <c r="I40" s="10" t="s">
        <v>17</v>
      </c>
      <c r="J40" s="10">
        <v>2</v>
      </c>
      <c r="K40" s="12">
        <v>18.73</v>
      </c>
      <c r="L40" s="11">
        <v>13.11</v>
      </c>
      <c r="N40" s="10" t="s">
        <v>17</v>
      </c>
      <c r="O40" s="10">
        <v>41</v>
      </c>
      <c r="P40" s="11">
        <v>199.67000000000002</v>
      </c>
      <c r="Q40" s="11">
        <v>139.76900000000001</v>
      </c>
      <c r="R40" s="53">
        <f t="shared" si="2"/>
        <v>-126.65900000000001</v>
      </c>
    </row>
    <row r="41" spans="1:18" ht="8" customHeight="1" x14ac:dyDescent="0.2">
      <c r="I41" s="47"/>
      <c r="J41" s="45"/>
      <c r="K41" s="46"/>
      <c r="L41" s="46"/>
      <c r="M41" s="44"/>
      <c r="N41" s="45"/>
      <c r="O41" s="45"/>
      <c r="P41" s="46"/>
      <c r="Q41" s="48"/>
      <c r="R41" s="54"/>
    </row>
    <row r="42" spans="1:18" x14ac:dyDescent="0.2">
      <c r="A42" s="27" t="s">
        <v>120</v>
      </c>
      <c r="B42" s="27" t="s">
        <v>121</v>
      </c>
      <c r="C42" s="27" t="s">
        <v>122</v>
      </c>
      <c r="D42" s="27" t="s">
        <v>123</v>
      </c>
      <c r="E42" s="27" t="s">
        <v>73</v>
      </c>
      <c r="F42" s="28">
        <v>285968</v>
      </c>
      <c r="G42" s="29">
        <v>26350</v>
      </c>
      <c r="H42" s="31">
        <v>10.852675522</v>
      </c>
      <c r="I42" s="10" t="s">
        <v>16</v>
      </c>
      <c r="J42" s="10">
        <v>28</v>
      </c>
      <c r="K42" s="12">
        <v>303.87</v>
      </c>
      <c r="L42" s="11">
        <v>212.71</v>
      </c>
      <c r="M42" s="41"/>
      <c r="N42" s="10" t="s">
        <v>16</v>
      </c>
      <c r="O42" s="10">
        <v>242</v>
      </c>
      <c r="P42" s="11">
        <v>1253.56</v>
      </c>
      <c r="Q42" s="11">
        <v>877.49199999999996</v>
      </c>
      <c r="R42" s="53">
        <f t="shared" ref="R42:R45" si="3">L42-Q42</f>
        <v>-664.78199999999993</v>
      </c>
    </row>
    <row r="43" spans="1:18" x14ac:dyDescent="0.2">
      <c r="I43" s="10" t="s">
        <v>243</v>
      </c>
      <c r="J43" s="10">
        <v>1</v>
      </c>
      <c r="K43" s="12">
        <v>10.85</v>
      </c>
      <c r="L43" s="11">
        <v>7.6</v>
      </c>
      <c r="N43" s="10" t="s">
        <v>243</v>
      </c>
      <c r="O43" s="10">
        <v>11</v>
      </c>
      <c r="P43" s="11">
        <v>56.98</v>
      </c>
      <c r="Q43" s="11">
        <v>39.885999999999996</v>
      </c>
      <c r="R43" s="53">
        <f t="shared" si="3"/>
        <v>-32.285999999999994</v>
      </c>
    </row>
    <row r="44" spans="1:18" x14ac:dyDescent="0.2">
      <c r="I44" s="10" t="s">
        <v>59</v>
      </c>
      <c r="J44" s="10">
        <v>2684</v>
      </c>
      <c r="K44" s="12">
        <v>29128.58</v>
      </c>
      <c r="L44" s="11">
        <v>20390.009999999998</v>
      </c>
      <c r="N44" s="10" t="s">
        <v>59</v>
      </c>
      <c r="O44" s="10">
        <v>6542</v>
      </c>
      <c r="P44" s="11">
        <v>33887.56</v>
      </c>
      <c r="Q44" s="11">
        <v>23721.291999999998</v>
      </c>
      <c r="R44" s="53">
        <f t="shared" si="3"/>
        <v>-3331.2819999999992</v>
      </c>
    </row>
    <row r="45" spans="1:18" x14ac:dyDescent="0.2">
      <c r="I45" s="10" t="s">
        <v>132</v>
      </c>
      <c r="J45" s="10">
        <v>0</v>
      </c>
      <c r="K45" s="12">
        <v>0</v>
      </c>
      <c r="L45" s="11">
        <v>0</v>
      </c>
      <c r="N45" s="10" t="s">
        <v>132</v>
      </c>
      <c r="O45" s="10">
        <v>2</v>
      </c>
      <c r="P45" s="11">
        <v>10.36</v>
      </c>
      <c r="Q45" s="11">
        <v>7.2519999999999989</v>
      </c>
      <c r="R45" s="53">
        <f t="shared" si="3"/>
        <v>-7.2519999999999989</v>
      </c>
    </row>
    <row r="46" spans="1:18" ht="8" customHeight="1" x14ac:dyDescent="0.2">
      <c r="I46" s="47"/>
      <c r="J46" s="45"/>
      <c r="K46" s="46"/>
      <c r="L46" s="46"/>
      <c r="M46" s="44"/>
      <c r="N46" s="45"/>
      <c r="O46" s="45"/>
      <c r="P46" s="46"/>
      <c r="Q46" s="48"/>
      <c r="R46" s="54"/>
    </row>
    <row r="47" spans="1:18" x14ac:dyDescent="0.2">
      <c r="A47" s="27" t="s">
        <v>18</v>
      </c>
      <c r="B47" s="27" t="s">
        <v>19</v>
      </c>
      <c r="C47" s="27" t="s">
        <v>20</v>
      </c>
      <c r="D47" s="27" t="s">
        <v>21</v>
      </c>
      <c r="E47" s="27" t="s">
        <v>16</v>
      </c>
      <c r="F47" s="28">
        <v>249591</v>
      </c>
      <c r="G47" s="29">
        <v>27444</v>
      </c>
      <c r="H47" s="31">
        <v>9.0945561870000002</v>
      </c>
      <c r="I47" s="10" t="s">
        <v>26</v>
      </c>
      <c r="J47" s="10">
        <v>37</v>
      </c>
      <c r="K47" s="12">
        <v>336.5</v>
      </c>
      <c r="L47" s="11">
        <v>235.55</v>
      </c>
      <c r="M47" s="41"/>
      <c r="N47" s="10" t="s">
        <v>26</v>
      </c>
      <c r="O47" s="10">
        <v>55</v>
      </c>
      <c r="P47" s="11">
        <v>261.8</v>
      </c>
      <c r="Q47" s="11">
        <v>183.26</v>
      </c>
      <c r="R47" s="53">
        <f t="shared" ref="R47:R53" si="4">L47-Q47</f>
        <v>52.29000000000002</v>
      </c>
    </row>
    <row r="48" spans="1:18" x14ac:dyDescent="0.2">
      <c r="I48" s="10" t="s">
        <v>107</v>
      </c>
      <c r="J48" s="10">
        <v>0</v>
      </c>
      <c r="K48" s="12">
        <v>0</v>
      </c>
      <c r="L48" s="11">
        <v>0</v>
      </c>
      <c r="N48" s="10" t="s">
        <v>107</v>
      </c>
      <c r="O48" s="10">
        <v>9</v>
      </c>
      <c r="P48" s="11">
        <v>42.839999999999996</v>
      </c>
      <c r="Q48" s="11">
        <v>29.987999999999996</v>
      </c>
      <c r="R48" s="53">
        <f t="shared" si="4"/>
        <v>-29.987999999999996</v>
      </c>
    </row>
    <row r="49" spans="1:18" x14ac:dyDescent="0.2">
      <c r="I49" s="10" t="s">
        <v>73</v>
      </c>
      <c r="J49" s="10">
        <v>28</v>
      </c>
      <c r="K49" s="12">
        <v>254.65</v>
      </c>
      <c r="L49" s="11">
        <v>178.25</v>
      </c>
      <c r="N49" s="10" t="s">
        <v>73</v>
      </c>
      <c r="O49" s="10">
        <v>38</v>
      </c>
      <c r="P49" s="11">
        <v>180.88</v>
      </c>
      <c r="Q49" s="11">
        <v>126.61599999999999</v>
      </c>
      <c r="R49" s="53">
        <f t="shared" si="4"/>
        <v>51.634000000000015</v>
      </c>
    </row>
    <row r="50" spans="1:18" x14ac:dyDescent="0.2">
      <c r="I50" s="10" t="s">
        <v>132</v>
      </c>
      <c r="J50" s="10">
        <v>0</v>
      </c>
      <c r="K50" s="12">
        <v>0</v>
      </c>
      <c r="L50" s="11">
        <v>0</v>
      </c>
      <c r="N50" s="10" t="s">
        <v>132</v>
      </c>
      <c r="O50" s="10">
        <v>1</v>
      </c>
      <c r="P50" s="11">
        <v>4.76</v>
      </c>
      <c r="Q50" s="11">
        <v>3.3319999999999999</v>
      </c>
      <c r="R50" s="53">
        <f t="shared" si="4"/>
        <v>-3.3319999999999999</v>
      </c>
    </row>
    <row r="51" spans="1:18" x14ac:dyDescent="0.2">
      <c r="F51" s="70" t="s">
        <v>254</v>
      </c>
      <c r="G51" s="70"/>
      <c r="H51" s="71"/>
      <c r="I51" s="5" t="s">
        <v>239</v>
      </c>
      <c r="J51" s="5">
        <v>12033</v>
      </c>
      <c r="K51" s="18">
        <v>109434.79</v>
      </c>
      <c r="L51" s="6">
        <v>76604.36</v>
      </c>
      <c r="M51" s="50"/>
      <c r="N51" s="62" t="s">
        <v>239</v>
      </c>
      <c r="O51" s="62">
        <v>23375</v>
      </c>
      <c r="P51" s="63">
        <v>111265</v>
      </c>
      <c r="Q51" s="63">
        <v>77885.5</v>
      </c>
      <c r="R51" s="53">
        <f t="shared" si="4"/>
        <v>-1281.1399999999994</v>
      </c>
    </row>
    <row r="52" spans="1:18" x14ac:dyDescent="0.2">
      <c r="I52" s="10" t="s">
        <v>59</v>
      </c>
      <c r="J52" s="10">
        <v>0</v>
      </c>
      <c r="K52" s="12">
        <v>0</v>
      </c>
      <c r="L52" s="11">
        <v>0</v>
      </c>
      <c r="N52" s="10" t="s">
        <v>59</v>
      </c>
      <c r="O52" s="10">
        <v>2</v>
      </c>
      <c r="P52" s="11">
        <v>9.52</v>
      </c>
      <c r="Q52" s="11">
        <v>6.6639999999999997</v>
      </c>
      <c r="R52" s="53">
        <f t="shared" si="4"/>
        <v>-6.6639999999999997</v>
      </c>
    </row>
    <row r="53" spans="1:18" x14ac:dyDescent="0.2">
      <c r="I53" s="10" t="s">
        <v>17</v>
      </c>
      <c r="J53" s="10">
        <v>5</v>
      </c>
      <c r="K53" s="12">
        <v>45.47</v>
      </c>
      <c r="L53" s="11">
        <v>31.83</v>
      </c>
      <c r="N53" s="10" t="s">
        <v>17</v>
      </c>
      <c r="O53" s="10">
        <v>20</v>
      </c>
      <c r="P53" s="11">
        <v>95.199999999999989</v>
      </c>
      <c r="Q53" s="11">
        <v>66.639999999999986</v>
      </c>
      <c r="R53" s="53">
        <f t="shared" si="4"/>
        <v>-34.809999999999988</v>
      </c>
    </row>
    <row r="54" spans="1:18" ht="8" customHeight="1" x14ac:dyDescent="0.2">
      <c r="I54" s="47"/>
      <c r="J54" s="45"/>
      <c r="K54" s="46"/>
      <c r="L54" s="46"/>
      <c r="M54" s="44"/>
      <c r="N54" s="45"/>
      <c r="O54" s="45"/>
      <c r="P54" s="46"/>
      <c r="Q54" s="48"/>
      <c r="R54" s="54"/>
    </row>
    <row r="55" spans="1:18" x14ac:dyDescent="0.2">
      <c r="A55" s="27" t="s">
        <v>165</v>
      </c>
      <c r="B55" s="27" t="s">
        <v>166</v>
      </c>
      <c r="C55" s="27" t="s">
        <v>167</v>
      </c>
      <c r="D55" s="27" t="s">
        <v>168</v>
      </c>
      <c r="E55" s="27" t="s">
        <v>26</v>
      </c>
      <c r="F55" s="28">
        <v>79645</v>
      </c>
      <c r="G55" s="29">
        <v>10398</v>
      </c>
      <c r="H55" s="31">
        <v>7.6596460860000004</v>
      </c>
      <c r="I55" s="10" t="s">
        <v>16</v>
      </c>
      <c r="J55" s="10">
        <v>12</v>
      </c>
      <c r="K55" s="12">
        <v>91.92</v>
      </c>
      <c r="L55" s="11">
        <v>64.34</v>
      </c>
      <c r="M55" s="41"/>
      <c r="N55" s="10" t="s">
        <v>16</v>
      </c>
      <c r="O55" s="10">
        <v>27</v>
      </c>
      <c r="P55" s="11">
        <v>127.98</v>
      </c>
      <c r="Q55" s="11">
        <v>89.585999999999999</v>
      </c>
      <c r="R55" s="53">
        <f t="shared" ref="R55:R60" si="5">L55-Q55</f>
        <v>-25.245999999999995</v>
      </c>
    </row>
    <row r="56" spans="1:18" x14ac:dyDescent="0.2">
      <c r="I56" s="10" t="s">
        <v>107</v>
      </c>
      <c r="J56" s="10">
        <v>0</v>
      </c>
      <c r="K56" s="12">
        <v>0</v>
      </c>
      <c r="L56" s="11">
        <v>0</v>
      </c>
      <c r="N56" s="10" t="s">
        <v>107</v>
      </c>
      <c r="O56" s="10">
        <v>16</v>
      </c>
      <c r="P56" s="11">
        <v>75.84</v>
      </c>
      <c r="Q56" s="11">
        <v>53.088000000000001</v>
      </c>
      <c r="R56" s="53">
        <f t="shared" si="5"/>
        <v>-53.088000000000001</v>
      </c>
    </row>
    <row r="57" spans="1:18" x14ac:dyDescent="0.2">
      <c r="I57" s="10" t="s">
        <v>242</v>
      </c>
      <c r="J57" s="10">
        <v>64</v>
      </c>
      <c r="K57" s="12">
        <v>490.22</v>
      </c>
      <c r="L57" s="11">
        <v>343.15</v>
      </c>
      <c r="N57" s="10" t="s">
        <v>242</v>
      </c>
      <c r="O57" s="10">
        <v>57</v>
      </c>
      <c r="P57" s="11">
        <v>270.18</v>
      </c>
      <c r="Q57" s="11">
        <v>189.126</v>
      </c>
      <c r="R57" s="53">
        <f t="shared" si="5"/>
        <v>154.02399999999997</v>
      </c>
    </row>
    <row r="58" spans="1:18" x14ac:dyDescent="0.2">
      <c r="I58" s="10" t="s">
        <v>240</v>
      </c>
      <c r="J58" s="10">
        <v>0</v>
      </c>
      <c r="K58" s="12">
        <v>0</v>
      </c>
      <c r="L58" s="11">
        <v>0</v>
      </c>
      <c r="N58" s="10" t="s">
        <v>240</v>
      </c>
      <c r="O58" s="10">
        <v>0</v>
      </c>
      <c r="P58" s="11">
        <v>0</v>
      </c>
      <c r="Q58" s="11">
        <v>0</v>
      </c>
      <c r="R58" s="53">
        <f t="shared" si="5"/>
        <v>0</v>
      </c>
    </row>
    <row r="59" spans="1:18" x14ac:dyDescent="0.2">
      <c r="I59" s="10" t="s">
        <v>241</v>
      </c>
      <c r="J59" s="10">
        <v>1</v>
      </c>
      <c r="K59" s="12">
        <v>7.66</v>
      </c>
      <c r="L59" s="11">
        <v>5.36</v>
      </c>
      <c r="N59" s="10" t="s">
        <v>241</v>
      </c>
      <c r="O59" s="10">
        <v>4</v>
      </c>
      <c r="P59" s="11">
        <v>18.96</v>
      </c>
      <c r="Q59" s="11">
        <v>13.272</v>
      </c>
      <c r="R59" s="53">
        <f t="shared" si="5"/>
        <v>-7.9119999999999999</v>
      </c>
    </row>
    <row r="60" spans="1:18" x14ac:dyDescent="0.2">
      <c r="I60" s="10" t="s">
        <v>17</v>
      </c>
      <c r="J60" s="10">
        <v>0</v>
      </c>
      <c r="K60" s="12">
        <v>0</v>
      </c>
      <c r="L60" s="11">
        <v>0</v>
      </c>
      <c r="N60" s="10" t="s">
        <v>17</v>
      </c>
      <c r="O60" s="10">
        <v>5</v>
      </c>
      <c r="P60" s="11">
        <v>23.700000000000003</v>
      </c>
      <c r="Q60" s="11">
        <v>16.59</v>
      </c>
      <c r="R60" s="53">
        <f t="shared" si="5"/>
        <v>-16.59</v>
      </c>
    </row>
    <row r="61" spans="1:18" ht="8" customHeight="1" x14ac:dyDescent="0.2">
      <c r="I61" s="47"/>
      <c r="J61" s="45"/>
      <c r="K61" s="46"/>
      <c r="L61" s="46"/>
      <c r="M61" s="44"/>
      <c r="N61" s="45"/>
      <c r="O61" s="45"/>
      <c r="P61" s="46"/>
      <c r="Q61" s="48"/>
      <c r="R61" s="54"/>
    </row>
    <row r="62" spans="1:18" x14ac:dyDescent="0.2">
      <c r="A62" s="27" t="s">
        <v>193</v>
      </c>
      <c r="B62" s="27" t="s">
        <v>194</v>
      </c>
      <c r="C62" s="27" t="s">
        <v>195</v>
      </c>
      <c r="D62" s="27" t="s">
        <v>196</v>
      </c>
      <c r="E62" s="27" t="s">
        <v>26</v>
      </c>
      <c r="F62" s="28">
        <v>404120</v>
      </c>
      <c r="G62" s="29">
        <v>49233</v>
      </c>
      <c r="H62" s="31">
        <v>8.2083155609999991</v>
      </c>
      <c r="I62" s="10" t="s">
        <v>107</v>
      </c>
      <c r="J62" s="10">
        <v>5796</v>
      </c>
      <c r="K62" s="12">
        <v>47575.4</v>
      </c>
      <c r="L62" s="11">
        <v>33302.78</v>
      </c>
      <c r="M62" s="41"/>
      <c r="N62" s="10" t="s">
        <v>107</v>
      </c>
      <c r="O62" s="10">
        <v>9552</v>
      </c>
      <c r="P62" s="11">
        <v>44703.360000000001</v>
      </c>
      <c r="Q62" s="11">
        <v>40233.024000000005</v>
      </c>
      <c r="R62" s="53">
        <f t="shared" ref="R62:R67" si="6">L62-Q62</f>
        <v>-6930.2440000000061</v>
      </c>
    </row>
    <row r="63" spans="1:18" x14ac:dyDescent="0.2">
      <c r="I63" s="10" t="s">
        <v>17</v>
      </c>
      <c r="J63" s="10">
        <v>13</v>
      </c>
      <c r="K63" s="12">
        <v>106.71</v>
      </c>
      <c r="L63" s="11">
        <v>74.7</v>
      </c>
      <c r="N63" s="10" t="s">
        <v>17</v>
      </c>
      <c r="O63" s="10">
        <v>20</v>
      </c>
      <c r="P63" s="11">
        <v>93.6</v>
      </c>
      <c r="Q63" s="11">
        <v>65.52</v>
      </c>
      <c r="R63" s="53">
        <f t="shared" si="6"/>
        <v>9.1800000000000068</v>
      </c>
    </row>
    <row r="64" spans="1:18" x14ac:dyDescent="0.2">
      <c r="I64" s="10" t="s">
        <v>16</v>
      </c>
      <c r="J64" s="10">
        <v>1305</v>
      </c>
      <c r="K64" s="12">
        <v>10711.85</v>
      </c>
      <c r="L64" s="11">
        <v>7498.3</v>
      </c>
      <c r="N64" s="10" t="s">
        <v>16</v>
      </c>
      <c r="O64" s="10">
        <v>1458</v>
      </c>
      <c r="P64" s="11">
        <v>6823.44</v>
      </c>
      <c r="Q64" s="11">
        <v>4776.4079999999994</v>
      </c>
      <c r="R64" s="53">
        <f t="shared" si="6"/>
        <v>2721.8920000000007</v>
      </c>
    </row>
    <row r="65" spans="1:18" x14ac:dyDescent="0.2">
      <c r="I65" s="10" t="s">
        <v>241</v>
      </c>
      <c r="J65" s="10">
        <v>0</v>
      </c>
      <c r="K65" s="12">
        <v>0</v>
      </c>
      <c r="L65" s="11">
        <v>0</v>
      </c>
      <c r="N65" s="10" t="s">
        <v>241</v>
      </c>
      <c r="O65" s="10">
        <v>5</v>
      </c>
      <c r="P65" s="11">
        <v>23.4</v>
      </c>
      <c r="Q65" s="11">
        <v>16.38</v>
      </c>
      <c r="R65" s="53">
        <f t="shared" si="6"/>
        <v>-16.38</v>
      </c>
    </row>
    <row r="66" spans="1:18" x14ac:dyDescent="0.2">
      <c r="I66" s="10" t="s">
        <v>242</v>
      </c>
      <c r="J66" s="10">
        <v>0</v>
      </c>
      <c r="K66" s="12">
        <v>0</v>
      </c>
      <c r="L66" s="11">
        <v>0</v>
      </c>
      <c r="N66" s="10" t="s">
        <v>242</v>
      </c>
      <c r="O66" s="10">
        <v>7</v>
      </c>
      <c r="P66" s="11">
        <v>32.76</v>
      </c>
      <c r="Q66" s="11">
        <v>22.931999999999999</v>
      </c>
      <c r="R66" s="53">
        <f t="shared" si="6"/>
        <v>-22.931999999999999</v>
      </c>
    </row>
    <row r="67" spans="1:18" x14ac:dyDescent="0.2">
      <c r="I67" s="10" t="s">
        <v>240</v>
      </c>
      <c r="J67" s="10">
        <v>0</v>
      </c>
      <c r="K67" s="12">
        <v>0</v>
      </c>
      <c r="L67" s="11">
        <v>0</v>
      </c>
      <c r="N67" s="10" t="s">
        <v>240</v>
      </c>
      <c r="O67" s="10">
        <v>11</v>
      </c>
      <c r="P67" s="11">
        <v>51.48</v>
      </c>
      <c r="Q67" s="11">
        <v>36.035999999999994</v>
      </c>
      <c r="R67" s="53">
        <f t="shared" si="6"/>
        <v>-36.035999999999994</v>
      </c>
    </row>
    <row r="68" spans="1:18" ht="8" customHeight="1" x14ac:dyDescent="0.2">
      <c r="I68" s="47"/>
      <c r="J68" s="45"/>
      <c r="K68" s="46"/>
      <c r="L68" s="46"/>
      <c r="M68" s="44"/>
      <c r="N68" s="45"/>
      <c r="O68" s="45"/>
      <c r="P68" s="46"/>
      <c r="Q68" s="48"/>
      <c r="R68" s="54"/>
    </row>
    <row r="69" spans="1:18" x14ac:dyDescent="0.2">
      <c r="A69" s="27" t="s">
        <v>157</v>
      </c>
      <c r="B69" s="27" t="s">
        <v>158</v>
      </c>
      <c r="C69" s="27" t="s">
        <v>159</v>
      </c>
      <c r="D69" s="27" t="s">
        <v>160</v>
      </c>
      <c r="E69" s="27" t="s">
        <v>16</v>
      </c>
      <c r="F69" s="28">
        <v>396706</v>
      </c>
      <c r="G69" s="29">
        <v>43044</v>
      </c>
      <c r="H69" s="31">
        <v>9.2162903079999996</v>
      </c>
      <c r="I69" s="10" t="s">
        <v>132</v>
      </c>
      <c r="J69" s="10">
        <v>225</v>
      </c>
      <c r="K69" s="12">
        <v>2073.67</v>
      </c>
      <c r="L69" s="11">
        <v>1451.57</v>
      </c>
      <c r="M69" s="41"/>
      <c r="N69" s="10" t="s">
        <v>132</v>
      </c>
      <c r="O69" s="10">
        <v>138</v>
      </c>
      <c r="P69" s="11">
        <v>731.4</v>
      </c>
      <c r="Q69" s="11">
        <v>511.97999999999996</v>
      </c>
      <c r="R69" s="53">
        <f t="shared" ref="R69:R75" si="7">L69-Q69</f>
        <v>939.58999999999992</v>
      </c>
    </row>
    <row r="70" spans="1:18" x14ac:dyDescent="0.2">
      <c r="I70" s="10" t="s">
        <v>17</v>
      </c>
      <c r="J70" s="10">
        <v>1054</v>
      </c>
      <c r="K70" s="12">
        <v>9713.9699999999993</v>
      </c>
      <c r="L70" s="11">
        <v>6799.78</v>
      </c>
      <c r="N70" s="10" t="s">
        <v>17</v>
      </c>
      <c r="O70" s="10">
        <v>995</v>
      </c>
      <c r="P70" s="11">
        <v>5273.5</v>
      </c>
      <c r="Q70" s="11">
        <v>3691.45</v>
      </c>
      <c r="R70" s="53">
        <f t="shared" si="7"/>
        <v>3108.33</v>
      </c>
    </row>
    <row r="71" spans="1:18" x14ac:dyDescent="0.2">
      <c r="I71" s="10" t="s">
        <v>73</v>
      </c>
      <c r="J71" s="10">
        <v>67</v>
      </c>
      <c r="K71" s="12">
        <v>617.49</v>
      </c>
      <c r="L71" s="11">
        <v>432.24</v>
      </c>
      <c r="N71" s="10" t="s">
        <v>73</v>
      </c>
      <c r="O71" s="10">
        <v>56</v>
      </c>
      <c r="P71" s="11">
        <v>296.8</v>
      </c>
      <c r="Q71" s="11">
        <v>207.76</v>
      </c>
      <c r="R71" s="53">
        <f t="shared" si="7"/>
        <v>224.48000000000002</v>
      </c>
    </row>
    <row r="72" spans="1:18" x14ac:dyDescent="0.2">
      <c r="I72" s="10" t="s">
        <v>26</v>
      </c>
      <c r="J72" s="10">
        <v>83</v>
      </c>
      <c r="K72" s="12">
        <v>764.95</v>
      </c>
      <c r="L72" s="11">
        <v>535.47</v>
      </c>
      <c r="N72" s="10" t="s">
        <v>26</v>
      </c>
      <c r="O72" s="10">
        <v>143</v>
      </c>
      <c r="P72" s="11">
        <v>757.9</v>
      </c>
      <c r="Q72" s="11">
        <v>530.53</v>
      </c>
      <c r="R72" s="53">
        <f t="shared" si="7"/>
        <v>4.9400000000000546</v>
      </c>
    </row>
    <row r="73" spans="1:18" x14ac:dyDescent="0.2">
      <c r="I73" s="10" t="s">
        <v>239</v>
      </c>
      <c r="J73" s="10">
        <v>0</v>
      </c>
      <c r="K73" s="12">
        <v>0</v>
      </c>
      <c r="L73" s="11">
        <v>0</v>
      </c>
      <c r="N73" s="10" t="s">
        <v>239</v>
      </c>
      <c r="O73" s="10">
        <v>7</v>
      </c>
      <c r="P73" s="11">
        <v>37.1</v>
      </c>
      <c r="Q73" s="11">
        <v>25.97</v>
      </c>
      <c r="R73" s="53">
        <f t="shared" si="7"/>
        <v>-25.97</v>
      </c>
    </row>
    <row r="74" spans="1:18" x14ac:dyDescent="0.2">
      <c r="I74" s="10" t="s">
        <v>107</v>
      </c>
      <c r="J74" s="10">
        <v>0</v>
      </c>
      <c r="K74" s="12">
        <v>0</v>
      </c>
      <c r="L74" s="11">
        <v>0</v>
      </c>
      <c r="N74" s="10" t="s">
        <v>107</v>
      </c>
      <c r="O74" s="10">
        <v>0</v>
      </c>
      <c r="P74" s="11">
        <v>0</v>
      </c>
      <c r="Q74" s="11">
        <v>0</v>
      </c>
      <c r="R74" s="53">
        <f t="shared" si="7"/>
        <v>0</v>
      </c>
    </row>
    <row r="75" spans="1:18" x14ac:dyDescent="0.2">
      <c r="I75" s="10" t="s">
        <v>59</v>
      </c>
      <c r="J75" s="10">
        <v>0</v>
      </c>
      <c r="K75" s="12">
        <v>0</v>
      </c>
      <c r="L75" s="11">
        <v>0</v>
      </c>
      <c r="N75" s="10" t="s">
        <v>59</v>
      </c>
      <c r="O75" s="10">
        <v>1</v>
      </c>
      <c r="P75" s="11">
        <v>5.3</v>
      </c>
      <c r="Q75" s="11">
        <v>3.7099999999999995</v>
      </c>
      <c r="R75" s="53">
        <f t="shared" si="7"/>
        <v>-3.7099999999999995</v>
      </c>
    </row>
    <row r="76" spans="1:18" ht="8" customHeight="1" x14ac:dyDescent="0.2">
      <c r="I76" s="47"/>
      <c r="J76" s="45"/>
      <c r="K76" s="46"/>
      <c r="L76" s="46"/>
      <c r="M76" s="44"/>
      <c r="N76" s="45"/>
      <c r="O76" s="45"/>
      <c r="P76" s="46"/>
      <c r="Q76" s="48"/>
      <c r="R76" s="54"/>
    </row>
    <row r="77" spans="1:18" x14ac:dyDescent="0.2">
      <c r="A77" s="27" t="s">
        <v>173</v>
      </c>
      <c r="B77" s="27" t="s">
        <v>174</v>
      </c>
      <c r="C77" s="27" t="s">
        <v>175</v>
      </c>
      <c r="D77" s="27" t="s">
        <v>176</v>
      </c>
      <c r="E77" s="27" t="s">
        <v>16</v>
      </c>
      <c r="F77" s="28">
        <v>380115</v>
      </c>
      <c r="G77" s="29">
        <v>21138</v>
      </c>
      <c r="H77" s="31">
        <v>17.982543286971332</v>
      </c>
      <c r="I77" s="10" t="s">
        <v>26</v>
      </c>
      <c r="J77" s="10">
        <v>4</v>
      </c>
      <c r="K77" s="12">
        <v>71.930173147885327</v>
      </c>
      <c r="L77" s="11">
        <v>50.351121203519725</v>
      </c>
      <c r="M77" s="41"/>
      <c r="N77" s="10" t="s">
        <v>26</v>
      </c>
      <c r="O77" s="10">
        <v>53</v>
      </c>
      <c r="P77" s="11">
        <v>475.41</v>
      </c>
      <c r="Q77" s="11">
        <v>332.78699999999998</v>
      </c>
      <c r="R77" s="53">
        <f t="shared" ref="R77:R83" si="8">L77-Q77</f>
        <v>-282.43587879648027</v>
      </c>
    </row>
    <row r="78" spans="1:18" x14ac:dyDescent="0.2">
      <c r="I78" s="10" t="s">
        <v>73</v>
      </c>
      <c r="J78" s="10">
        <v>137</v>
      </c>
      <c r="K78" s="12">
        <v>2463.6084303150724</v>
      </c>
      <c r="L78" s="11">
        <v>1724.5259012205506</v>
      </c>
      <c r="N78" s="10" t="s">
        <v>73</v>
      </c>
      <c r="O78" s="10">
        <v>1010</v>
      </c>
      <c r="P78" s="11">
        <v>9059.7000000000007</v>
      </c>
      <c r="Q78" s="11">
        <v>6341.79</v>
      </c>
      <c r="R78" s="53">
        <f t="shared" si="8"/>
        <v>-4617.2640987794493</v>
      </c>
    </row>
    <row r="79" spans="1:18" x14ac:dyDescent="0.2">
      <c r="I79" s="10" t="s">
        <v>59</v>
      </c>
      <c r="J79" s="10">
        <v>35</v>
      </c>
      <c r="K79" s="12">
        <v>629.38901504399666</v>
      </c>
      <c r="L79" s="11">
        <v>440.57231053079767</v>
      </c>
      <c r="N79" s="10" t="s">
        <v>59</v>
      </c>
      <c r="O79" s="10">
        <v>18</v>
      </c>
      <c r="P79" s="11">
        <v>161.46</v>
      </c>
      <c r="Q79" s="11">
        <v>113.02199999999999</v>
      </c>
      <c r="R79" s="53">
        <f t="shared" si="8"/>
        <v>327.55031053079767</v>
      </c>
    </row>
    <row r="80" spans="1:18" x14ac:dyDescent="0.2">
      <c r="C80" s="72" t="s">
        <v>259</v>
      </c>
      <c r="D80" s="72"/>
      <c r="E80" s="72"/>
      <c r="F80" s="72"/>
      <c r="G80" s="72"/>
      <c r="I80" s="10" t="s">
        <v>17</v>
      </c>
      <c r="J80" s="10">
        <v>203</v>
      </c>
      <c r="K80" s="12">
        <v>3650.4562872551805</v>
      </c>
      <c r="L80" s="11">
        <v>2555.319401078626</v>
      </c>
      <c r="N80" s="10" t="s">
        <v>17</v>
      </c>
      <c r="O80" s="10">
        <v>61</v>
      </c>
      <c r="P80" s="11">
        <v>547.17000000000007</v>
      </c>
      <c r="Q80" s="11">
        <v>383.01900000000001</v>
      </c>
      <c r="R80" s="53">
        <f t="shared" si="8"/>
        <v>2172.3004010786262</v>
      </c>
    </row>
    <row r="81" spans="1:18" x14ac:dyDescent="0.2">
      <c r="C81" s="72"/>
      <c r="D81" s="72"/>
      <c r="E81" s="72"/>
      <c r="F81" s="72"/>
      <c r="G81" s="72"/>
      <c r="I81" s="10" t="s">
        <v>132</v>
      </c>
      <c r="J81" s="10">
        <v>0</v>
      </c>
      <c r="K81" s="12">
        <v>0</v>
      </c>
      <c r="L81" s="11">
        <v>0</v>
      </c>
      <c r="N81" s="10" t="s">
        <v>132</v>
      </c>
      <c r="O81" s="10">
        <v>14</v>
      </c>
      <c r="P81" s="11">
        <v>125.58000000000001</v>
      </c>
      <c r="Q81" s="11">
        <v>87.906000000000006</v>
      </c>
      <c r="R81" s="53">
        <f t="shared" si="8"/>
        <v>-87.906000000000006</v>
      </c>
    </row>
    <row r="82" spans="1:18" x14ac:dyDescent="0.2">
      <c r="I82" s="10" t="s">
        <v>239</v>
      </c>
      <c r="J82" s="10">
        <v>0</v>
      </c>
      <c r="K82" s="12">
        <v>0</v>
      </c>
      <c r="L82" s="11">
        <v>0</v>
      </c>
      <c r="N82" s="10" t="s">
        <v>239</v>
      </c>
      <c r="O82" s="10">
        <v>8</v>
      </c>
      <c r="P82" s="11">
        <v>71.760000000000005</v>
      </c>
      <c r="Q82" s="11">
        <v>50.231999999999999</v>
      </c>
      <c r="R82" s="53">
        <f t="shared" si="8"/>
        <v>-50.231999999999999</v>
      </c>
    </row>
    <row r="83" spans="1:18" x14ac:dyDescent="0.2">
      <c r="I83" s="10" t="s">
        <v>107</v>
      </c>
      <c r="J83" s="10">
        <v>2</v>
      </c>
      <c r="K83" s="12">
        <v>35.965086573942664</v>
      </c>
      <c r="L83" s="11">
        <v>25.175560601759862</v>
      </c>
      <c r="N83" s="10" t="s">
        <v>107</v>
      </c>
      <c r="O83" s="10">
        <v>0</v>
      </c>
      <c r="P83" s="11">
        <v>0</v>
      </c>
      <c r="Q83" s="11">
        <v>0</v>
      </c>
      <c r="R83" s="53">
        <f t="shared" si="8"/>
        <v>25.175560601759862</v>
      </c>
    </row>
    <row r="84" spans="1:18" ht="8" customHeight="1" x14ac:dyDescent="0.2">
      <c r="I84" s="47"/>
      <c r="J84" s="45"/>
      <c r="K84" s="46"/>
      <c r="L84" s="46"/>
      <c r="M84" s="44"/>
      <c r="N84" s="45"/>
      <c r="O84" s="45"/>
      <c r="P84" s="46"/>
      <c r="Q84" s="48"/>
      <c r="R84" s="54"/>
    </row>
    <row r="85" spans="1:18" x14ac:dyDescent="0.2">
      <c r="A85" s="27" t="s">
        <v>99</v>
      </c>
      <c r="B85" s="27" t="s">
        <v>100</v>
      </c>
      <c r="C85" s="27" t="s">
        <v>101</v>
      </c>
      <c r="D85" s="27" t="s">
        <v>102</v>
      </c>
      <c r="E85" s="27" t="s">
        <v>16</v>
      </c>
      <c r="F85" s="28">
        <v>222480</v>
      </c>
      <c r="G85" s="29">
        <v>21526</v>
      </c>
      <c r="H85" s="31">
        <v>10.335408342999999</v>
      </c>
      <c r="I85" s="10" t="s">
        <v>239</v>
      </c>
      <c r="J85" s="10">
        <v>560</v>
      </c>
      <c r="K85" s="12">
        <v>5787.83</v>
      </c>
      <c r="L85" s="11">
        <v>4051.48</v>
      </c>
      <c r="M85" s="41"/>
      <c r="N85" s="10" t="s">
        <v>239</v>
      </c>
      <c r="O85" s="10">
        <v>703</v>
      </c>
      <c r="P85" s="11">
        <v>3486.88</v>
      </c>
      <c r="Q85" s="11">
        <v>2440.8159999999998</v>
      </c>
      <c r="R85" s="53">
        <f t="shared" ref="R85:R91" si="9">L85-Q85</f>
        <v>1610.6640000000002</v>
      </c>
    </row>
    <row r="86" spans="1:18" x14ac:dyDescent="0.2">
      <c r="I86" s="10" t="s">
        <v>107</v>
      </c>
      <c r="J86" s="10">
        <v>0</v>
      </c>
      <c r="K86" s="12">
        <v>0</v>
      </c>
      <c r="L86" s="11">
        <v>0</v>
      </c>
      <c r="N86" s="10" t="s">
        <v>107</v>
      </c>
      <c r="O86" s="10">
        <v>0</v>
      </c>
      <c r="P86" s="11">
        <v>0</v>
      </c>
      <c r="Q86" s="11">
        <v>0</v>
      </c>
      <c r="R86" s="53">
        <f t="shared" si="9"/>
        <v>0</v>
      </c>
    </row>
    <row r="87" spans="1:18" x14ac:dyDescent="0.2">
      <c r="I87" s="10" t="s">
        <v>26</v>
      </c>
      <c r="J87" s="10">
        <v>33</v>
      </c>
      <c r="K87" s="12">
        <v>341.07</v>
      </c>
      <c r="L87" s="11">
        <v>238.75</v>
      </c>
      <c r="N87" s="10" t="s">
        <v>26</v>
      </c>
      <c r="O87" s="10">
        <v>15</v>
      </c>
      <c r="P87" s="11">
        <v>74.400000000000006</v>
      </c>
      <c r="Q87" s="11">
        <v>52.08</v>
      </c>
      <c r="R87" s="53">
        <f t="shared" si="9"/>
        <v>186.67000000000002</v>
      </c>
    </row>
    <row r="88" spans="1:18" x14ac:dyDescent="0.2">
      <c r="I88" s="10" t="s">
        <v>59</v>
      </c>
      <c r="J88" s="10">
        <v>0</v>
      </c>
      <c r="K88" s="12">
        <v>0</v>
      </c>
      <c r="L88" s="11">
        <v>0</v>
      </c>
      <c r="N88" s="10" t="s">
        <v>59</v>
      </c>
      <c r="O88" s="10">
        <v>0</v>
      </c>
      <c r="P88" s="11">
        <v>0</v>
      </c>
      <c r="Q88" s="11">
        <v>0</v>
      </c>
      <c r="R88" s="53">
        <f t="shared" si="9"/>
        <v>0</v>
      </c>
    </row>
    <row r="89" spans="1:18" x14ac:dyDescent="0.2">
      <c r="I89" s="10" t="s">
        <v>132</v>
      </c>
      <c r="J89" s="10">
        <v>0</v>
      </c>
      <c r="K89" s="12">
        <v>0</v>
      </c>
      <c r="L89" s="11">
        <v>0</v>
      </c>
      <c r="N89" s="10" t="s">
        <v>132</v>
      </c>
      <c r="O89" s="10">
        <v>1</v>
      </c>
      <c r="P89" s="11">
        <v>4.96</v>
      </c>
      <c r="Q89" s="11">
        <v>3.472</v>
      </c>
      <c r="R89" s="53">
        <f t="shared" si="9"/>
        <v>-3.472</v>
      </c>
    </row>
    <row r="90" spans="1:18" x14ac:dyDescent="0.2">
      <c r="I90" s="10" t="s">
        <v>17</v>
      </c>
      <c r="J90" s="10">
        <v>0</v>
      </c>
      <c r="K90" s="12">
        <v>0</v>
      </c>
      <c r="L90" s="11">
        <v>0</v>
      </c>
      <c r="N90" s="10" t="s">
        <v>17</v>
      </c>
      <c r="O90" s="10">
        <v>42</v>
      </c>
      <c r="P90" s="11">
        <v>208.32</v>
      </c>
      <c r="Q90" s="11">
        <v>145.82399999999998</v>
      </c>
      <c r="R90" s="53">
        <f t="shared" si="9"/>
        <v>-145.82399999999998</v>
      </c>
    </row>
    <row r="91" spans="1:18" x14ac:dyDescent="0.2">
      <c r="I91" s="10" t="s">
        <v>73</v>
      </c>
      <c r="J91" s="10">
        <v>0</v>
      </c>
      <c r="K91" s="12">
        <v>0</v>
      </c>
      <c r="L91" s="11">
        <v>0</v>
      </c>
      <c r="N91" s="10" t="s">
        <v>73</v>
      </c>
      <c r="O91" s="10">
        <v>0</v>
      </c>
      <c r="P91" s="11">
        <v>0</v>
      </c>
      <c r="Q91" s="11">
        <v>0</v>
      </c>
      <c r="R91" s="53">
        <f t="shared" si="9"/>
        <v>0</v>
      </c>
    </row>
    <row r="92" spans="1:18" ht="8" customHeight="1" x14ac:dyDescent="0.2">
      <c r="I92" s="47"/>
      <c r="J92" s="45"/>
      <c r="K92" s="46"/>
      <c r="L92" s="46"/>
      <c r="M92" s="44"/>
      <c r="N92" s="45"/>
      <c r="O92" s="45"/>
      <c r="P92" s="46"/>
      <c r="Q92" s="48"/>
      <c r="R92" s="54"/>
    </row>
    <row r="93" spans="1:18" x14ac:dyDescent="0.2">
      <c r="A93" s="27" t="s">
        <v>55</v>
      </c>
      <c r="B93" s="27" t="s">
        <v>56</v>
      </c>
      <c r="C93" s="27" t="s">
        <v>57</v>
      </c>
      <c r="D93" s="27" t="s">
        <v>58</v>
      </c>
      <c r="E93" s="27" t="s">
        <v>16</v>
      </c>
      <c r="F93" s="28">
        <v>902568</v>
      </c>
      <c r="G93" s="29">
        <v>151071</v>
      </c>
      <c r="H93" s="31">
        <v>5.9744623389999996</v>
      </c>
      <c r="I93" s="10" t="s">
        <v>26</v>
      </c>
      <c r="J93" s="10">
        <v>7380</v>
      </c>
      <c r="K93" s="12">
        <v>44091.53</v>
      </c>
      <c r="L93" s="11">
        <v>30864.07</v>
      </c>
      <c r="M93" s="41"/>
      <c r="N93" s="10" t="s">
        <v>26</v>
      </c>
      <c r="O93" s="10">
        <v>13722</v>
      </c>
      <c r="P93" s="11">
        <v>55025.219999999994</v>
      </c>
      <c r="Q93" s="11">
        <v>38517.653999999995</v>
      </c>
      <c r="R93" s="53">
        <f t="shared" ref="R93:R99" si="10">L93-Q93</f>
        <v>-7653.5839999999953</v>
      </c>
    </row>
    <row r="94" spans="1:18" x14ac:dyDescent="0.2">
      <c r="I94" s="10" t="s">
        <v>73</v>
      </c>
      <c r="J94" s="10">
        <v>11</v>
      </c>
      <c r="K94" s="12">
        <v>65.72</v>
      </c>
      <c r="L94" s="11">
        <v>46</v>
      </c>
      <c r="N94" s="10" t="s">
        <v>73</v>
      </c>
      <c r="O94" s="10">
        <v>13</v>
      </c>
      <c r="P94" s="11">
        <v>52.129999999999995</v>
      </c>
      <c r="Q94" s="11">
        <v>36.490999999999993</v>
      </c>
      <c r="R94" s="53">
        <f t="shared" si="10"/>
        <v>9.5090000000000074</v>
      </c>
    </row>
    <row r="95" spans="1:18" x14ac:dyDescent="0.2">
      <c r="I95" s="10" t="s">
        <v>17</v>
      </c>
      <c r="J95" s="10">
        <v>138</v>
      </c>
      <c r="K95" s="12">
        <v>824.48</v>
      </c>
      <c r="L95" s="11">
        <v>577.13</v>
      </c>
      <c r="N95" s="10" t="s">
        <v>17</v>
      </c>
      <c r="O95" s="10">
        <v>401</v>
      </c>
      <c r="P95" s="11">
        <v>1608.01</v>
      </c>
      <c r="Q95" s="11">
        <v>1125.607</v>
      </c>
      <c r="R95" s="53">
        <f t="shared" si="10"/>
        <v>-548.47699999999998</v>
      </c>
    </row>
    <row r="96" spans="1:18" x14ac:dyDescent="0.2">
      <c r="I96" s="10" t="s">
        <v>239</v>
      </c>
      <c r="J96" s="10">
        <v>2</v>
      </c>
      <c r="K96" s="12">
        <v>11.95</v>
      </c>
      <c r="L96" s="11">
        <v>8.36</v>
      </c>
      <c r="N96" s="10" t="s">
        <v>239</v>
      </c>
      <c r="O96" s="10">
        <v>42</v>
      </c>
      <c r="P96" s="11">
        <v>168.42</v>
      </c>
      <c r="Q96" s="11">
        <v>117.89399999999998</v>
      </c>
      <c r="R96" s="53">
        <f t="shared" si="10"/>
        <v>-109.53399999999998</v>
      </c>
    </row>
    <row r="97" spans="1:18" x14ac:dyDescent="0.2">
      <c r="I97" s="10" t="s">
        <v>107</v>
      </c>
      <c r="J97" s="10">
        <v>0</v>
      </c>
      <c r="K97" s="12">
        <v>0</v>
      </c>
      <c r="L97" s="11">
        <v>0</v>
      </c>
      <c r="N97" s="38" t="s">
        <v>107</v>
      </c>
      <c r="O97" s="39">
        <v>34</v>
      </c>
      <c r="P97" s="40">
        <v>136.34</v>
      </c>
      <c r="Q97" s="51">
        <v>95.438000000000002</v>
      </c>
      <c r="R97" s="53">
        <f t="shared" si="10"/>
        <v>-95.438000000000002</v>
      </c>
    </row>
    <row r="98" spans="1:18" x14ac:dyDescent="0.2">
      <c r="I98" s="10" t="s">
        <v>132</v>
      </c>
      <c r="J98" s="10">
        <v>0</v>
      </c>
      <c r="K98" s="12">
        <v>0</v>
      </c>
      <c r="L98" s="11">
        <v>0</v>
      </c>
      <c r="N98" s="10" t="s">
        <v>132</v>
      </c>
      <c r="O98" s="10">
        <v>9</v>
      </c>
      <c r="P98" s="11">
        <v>36.089999999999996</v>
      </c>
      <c r="Q98" s="11">
        <v>25.262999999999995</v>
      </c>
      <c r="R98" s="53">
        <f t="shared" si="10"/>
        <v>-25.262999999999995</v>
      </c>
    </row>
    <row r="99" spans="1:18" x14ac:dyDescent="0.2">
      <c r="I99" s="10" t="s">
        <v>59</v>
      </c>
      <c r="J99" s="10">
        <v>0</v>
      </c>
      <c r="K99" s="12">
        <v>0</v>
      </c>
      <c r="L99" s="11">
        <v>0</v>
      </c>
      <c r="N99" s="10" t="s">
        <v>59</v>
      </c>
      <c r="O99" s="10">
        <v>5</v>
      </c>
      <c r="P99" s="11">
        <v>20.049999999999997</v>
      </c>
      <c r="Q99" s="11">
        <v>14.034999999999997</v>
      </c>
      <c r="R99" s="53">
        <f t="shared" si="10"/>
        <v>-14.034999999999997</v>
      </c>
    </row>
    <row r="100" spans="1:18" ht="8" customHeight="1" x14ac:dyDescent="0.2">
      <c r="I100" s="47"/>
      <c r="J100" s="45"/>
      <c r="K100" s="46"/>
      <c r="L100" s="46"/>
      <c r="M100" s="44"/>
      <c r="N100" s="45"/>
      <c r="O100" s="45"/>
      <c r="P100" s="46"/>
      <c r="Q100" s="48"/>
      <c r="R100" s="54"/>
    </row>
    <row r="101" spans="1:18" x14ac:dyDescent="0.2">
      <c r="A101" s="27" t="s">
        <v>78</v>
      </c>
      <c r="B101" s="27" t="s">
        <v>79</v>
      </c>
      <c r="C101" s="27" t="s">
        <v>80</v>
      </c>
      <c r="D101" s="27" t="s">
        <v>81</v>
      </c>
      <c r="E101" s="27" t="s">
        <v>16</v>
      </c>
      <c r="F101" s="28">
        <v>1824164</v>
      </c>
      <c r="G101" s="29">
        <v>159477</v>
      </c>
      <c r="H101" s="31">
        <v>11.438414316999999</v>
      </c>
      <c r="I101" s="10" t="s">
        <v>26</v>
      </c>
      <c r="J101" s="10">
        <v>66</v>
      </c>
      <c r="K101" s="12">
        <v>754.94</v>
      </c>
      <c r="L101" s="11">
        <v>528.45000000000005</v>
      </c>
      <c r="M101" s="41"/>
      <c r="N101" s="10" t="s">
        <v>26</v>
      </c>
      <c r="O101" s="10">
        <v>310</v>
      </c>
      <c r="P101" s="11">
        <v>1528.3</v>
      </c>
      <c r="Q101" s="11">
        <v>1069.81</v>
      </c>
      <c r="R101" s="53">
        <f t="shared" ref="R101:R107" si="11">L101-Q101</f>
        <v>-541.3599999999999</v>
      </c>
    </row>
    <row r="102" spans="1:18" x14ac:dyDescent="0.2">
      <c r="I102" s="10" t="s">
        <v>107</v>
      </c>
      <c r="J102" s="10">
        <v>0</v>
      </c>
      <c r="K102" s="12">
        <v>0</v>
      </c>
      <c r="L102" s="11">
        <v>0</v>
      </c>
      <c r="N102" s="10" t="s">
        <v>107</v>
      </c>
      <c r="O102" s="10">
        <v>3</v>
      </c>
      <c r="P102" s="11">
        <v>14.79</v>
      </c>
      <c r="Q102" s="11">
        <v>10.352999999999998</v>
      </c>
      <c r="R102" s="53">
        <f t="shared" si="11"/>
        <v>-10.352999999999998</v>
      </c>
    </row>
    <row r="103" spans="1:18" x14ac:dyDescent="0.2">
      <c r="I103" s="10" t="s">
        <v>73</v>
      </c>
      <c r="J103" s="10">
        <v>1144</v>
      </c>
      <c r="K103" s="12">
        <v>13085.55</v>
      </c>
      <c r="L103" s="11">
        <v>9159.8799999999992</v>
      </c>
      <c r="N103" s="10" t="s">
        <v>73</v>
      </c>
      <c r="O103" s="10">
        <v>2280</v>
      </c>
      <c r="P103" s="11">
        <v>11240.4</v>
      </c>
      <c r="Q103" s="11">
        <v>7868.2799999999988</v>
      </c>
      <c r="R103" s="53">
        <f t="shared" si="11"/>
        <v>1291.6000000000004</v>
      </c>
    </row>
    <row r="104" spans="1:18" x14ac:dyDescent="0.2">
      <c r="I104" s="10" t="s">
        <v>132</v>
      </c>
      <c r="J104" s="10">
        <v>80</v>
      </c>
      <c r="K104" s="12">
        <v>915.07</v>
      </c>
      <c r="L104" s="11">
        <v>640.54999999999995</v>
      </c>
      <c r="N104" s="10" t="s">
        <v>132</v>
      </c>
      <c r="O104" s="10">
        <v>470</v>
      </c>
      <c r="P104" s="11">
        <v>2317.1</v>
      </c>
      <c r="Q104" s="11">
        <v>1621.9699999999998</v>
      </c>
      <c r="R104" s="53">
        <f t="shared" si="11"/>
        <v>-981.41999999999985</v>
      </c>
    </row>
    <row r="105" spans="1:18" x14ac:dyDescent="0.2">
      <c r="I105" s="10" t="s">
        <v>239</v>
      </c>
      <c r="J105" s="10">
        <v>0</v>
      </c>
      <c r="K105" s="12">
        <v>0</v>
      </c>
      <c r="L105" s="11">
        <v>0</v>
      </c>
      <c r="N105" s="10" t="s">
        <v>239</v>
      </c>
      <c r="O105" s="10">
        <v>34</v>
      </c>
      <c r="P105" s="11">
        <v>167.62</v>
      </c>
      <c r="Q105" s="11">
        <v>117.33399999999999</v>
      </c>
      <c r="R105" s="53">
        <f t="shared" si="11"/>
        <v>-117.33399999999999</v>
      </c>
    </row>
    <row r="106" spans="1:18" x14ac:dyDescent="0.2">
      <c r="I106" s="10" t="s">
        <v>59</v>
      </c>
      <c r="J106" s="10">
        <v>25</v>
      </c>
      <c r="K106" s="12">
        <v>285.95999999999998</v>
      </c>
      <c r="L106" s="11">
        <v>200.17</v>
      </c>
      <c r="N106" s="10" t="s">
        <v>59</v>
      </c>
      <c r="O106" s="10">
        <v>155</v>
      </c>
      <c r="P106" s="11">
        <v>764.15</v>
      </c>
      <c r="Q106" s="11">
        <v>534.90499999999997</v>
      </c>
      <c r="R106" s="53">
        <f t="shared" si="11"/>
        <v>-334.73500000000001</v>
      </c>
    </row>
    <row r="107" spans="1:18" x14ac:dyDescent="0.2">
      <c r="I107" s="10" t="s">
        <v>17</v>
      </c>
      <c r="J107" s="10">
        <v>186</v>
      </c>
      <c r="K107" s="12">
        <v>2127.5500000000002</v>
      </c>
      <c r="L107" s="11">
        <v>1489.28</v>
      </c>
      <c r="N107" s="10" t="s">
        <v>17</v>
      </c>
      <c r="O107" s="10">
        <v>176</v>
      </c>
      <c r="P107" s="11">
        <v>867.68</v>
      </c>
      <c r="Q107" s="11">
        <v>607.37599999999998</v>
      </c>
      <c r="R107" s="53">
        <f t="shared" si="11"/>
        <v>881.904</v>
      </c>
    </row>
    <row r="108" spans="1:18" ht="8" customHeight="1" x14ac:dyDescent="0.2">
      <c r="I108" s="47"/>
      <c r="J108" s="45"/>
      <c r="K108" s="46"/>
      <c r="L108" s="46"/>
      <c r="M108" s="44"/>
      <c r="N108" s="45"/>
      <c r="O108" s="45"/>
      <c r="P108" s="46"/>
      <c r="Q108" s="48"/>
      <c r="R108" s="54"/>
    </row>
    <row r="109" spans="1:18" x14ac:dyDescent="0.2">
      <c r="A109" s="27" t="s">
        <v>60</v>
      </c>
      <c r="B109" s="27" t="s">
        <v>61</v>
      </c>
      <c r="C109" s="27" t="s">
        <v>62</v>
      </c>
      <c r="D109" s="27" t="s">
        <v>63</v>
      </c>
      <c r="E109" s="27" t="s">
        <v>17</v>
      </c>
      <c r="F109" s="28">
        <v>46667</v>
      </c>
      <c r="G109" s="29">
        <v>5374</v>
      </c>
      <c r="H109" s="31">
        <v>8.683848158</v>
      </c>
      <c r="I109" s="10" t="s">
        <v>16</v>
      </c>
      <c r="J109" s="10">
        <v>0</v>
      </c>
      <c r="K109" s="12">
        <v>0</v>
      </c>
      <c r="L109" s="11">
        <v>0</v>
      </c>
      <c r="M109" s="41"/>
      <c r="N109" s="10" t="s">
        <v>16</v>
      </c>
      <c r="O109" s="10">
        <v>10</v>
      </c>
      <c r="P109" s="11">
        <v>76.2</v>
      </c>
      <c r="Q109" s="11">
        <v>53.339999999999996</v>
      </c>
      <c r="R109" s="53">
        <f t="shared" ref="R109:R114" si="12">L109-Q109</f>
        <v>-53.339999999999996</v>
      </c>
    </row>
    <row r="110" spans="1:18" x14ac:dyDescent="0.2">
      <c r="I110" s="10" t="s">
        <v>240</v>
      </c>
      <c r="J110" s="10">
        <v>26</v>
      </c>
      <c r="K110" s="12">
        <v>225.78</v>
      </c>
      <c r="L110" s="11">
        <v>158.05000000000001</v>
      </c>
      <c r="N110" s="10" t="s">
        <v>240</v>
      </c>
      <c r="O110" s="10">
        <v>64</v>
      </c>
      <c r="P110" s="11">
        <v>487.68</v>
      </c>
      <c r="Q110" s="11">
        <v>341.37599999999998</v>
      </c>
      <c r="R110" s="53">
        <f t="shared" si="12"/>
        <v>-183.32599999999996</v>
      </c>
    </row>
    <row r="111" spans="1:18" x14ac:dyDescent="0.2">
      <c r="I111" s="10" t="s">
        <v>247</v>
      </c>
      <c r="J111" s="10">
        <v>435</v>
      </c>
      <c r="K111" s="12">
        <v>3777.47</v>
      </c>
      <c r="L111" s="11">
        <v>2644.23</v>
      </c>
      <c r="N111" s="10" t="s">
        <v>247</v>
      </c>
      <c r="O111" s="10">
        <v>536</v>
      </c>
      <c r="P111" s="11">
        <v>4084.32</v>
      </c>
      <c r="Q111" s="11">
        <v>2859.0239999999999</v>
      </c>
      <c r="R111" s="53">
        <f t="shared" si="12"/>
        <v>-214.79399999999987</v>
      </c>
    </row>
    <row r="112" spans="1:18" x14ac:dyDescent="0.2">
      <c r="I112" s="10" t="s">
        <v>26</v>
      </c>
      <c r="J112" s="10">
        <v>1</v>
      </c>
      <c r="K112" s="12">
        <v>8.68</v>
      </c>
      <c r="L112" s="11">
        <v>6.08</v>
      </c>
      <c r="N112" s="10" t="s">
        <v>26</v>
      </c>
      <c r="O112" s="10">
        <v>5</v>
      </c>
      <c r="P112" s="11">
        <v>38.1</v>
      </c>
      <c r="Q112" s="11">
        <v>26.669999999999998</v>
      </c>
      <c r="R112" s="53">
        <f t="shared" si="12"/>
        <v>-20.589999999999996</v>
      </c>
    </row>
    <row r="113" spans="1:18" x14ac:dyDescent="0.2">
      <c r="I113" s="10" t="s">
        <v>132</v>
      </c>
      <c r="J113" s="10">
        <v>0</v>
      </c>
      <c r="K113" s="12">
        <v>0</v>
      </c>
      <c r="L113" s="11">
        <v>0</v>
      </c>
      <c r="N113" s="10" t="s">
        <v>132</v>
      </c>
      <c r="O113" s="10">
        <v>0</v>
      </c>
      <c r="P113" s="11">
        <v>0</v>
      </c>
      <c r="Q113" s="11">
        <v>0</v>
      </c>
      <c r="R113" s="53">
        <f t="shared" si="12"/>
        <v>0</v>
      </c>
    </row>
    <row r="114" spans="1:18" x14ac:dyDescent="0.2">
      <c r="I114" s="10" t="s">
        <v>238</v>
      </c>
      <c r="J114" s="10">
        <v>0</v>
      </c>
      <c r="K114" s="12">
        <v>0</v>
      </c>
      <c r="L114" s="11">
        <v>0</v>
      </c>
      <c r="N114" s="10" t="s">
        <v>238</v>
      </c>
      <c r="O114" s="10">
        <v>0</v>
      </c>
      <c r="P114" s="11">
        <v>0</v>
      </c>
      <c r="Q114" s="11">
        <v>0</v>
      </c>
      <c r="R114" s="53">
        <f t="shared" si="12"/>
        <v>0</v>
      </c>
    </row>
    <row r="115" spans="1:18" ht="8" customHeight="1" x14ac:dyDescent="0.2">
      <c r="I115" s="47"/>
      <c r="J115" s="45"/>
      <c r="K115" s="46"/>
      <c r="L115" s="46"/>
      <c r="M115" s="44"/>
      <c r="N115" s="45"/>
      <c r="O115" s="45"/>
      <c r="P115" s="46"/>
      <c r="Q115" s="48"/>
      <c r="R115" s="54"/>
    </row>
    <row r="116" spans="1:18" x14ac:dyDescent="0.2">
      <c r="A116" s="27" t="s">
        <v>103</v>
      </c>
      <c r="B116" s="27" t="s">
        <v>104</v>
      </c>
      <c r="C116" s="27" t="s">
        <v>105</v>
      </c>
      <c r="D116" s="27" t="s">
        <v>106</v>
      </c>
      <c r="E116" s="27" t="s">
        <v>26</v>
      </c>
      <c r="F116" s="28">
        <v>284486</v>
      </c>
      <c r="G116" s="29">
        <v>46818</v>
      </c>
      <c r="H116" s="31">
        <v>6.0764235979999999</v>
      </c>
      <c r="I116" s="10" t="s">
        <v>16</v>
      </c>
      <c r="J116" s="10">
        <v>3412</v>
      </c>
      <c r="K116" s="12">
        <v>20732.759999999998</v>
      </c>
      <c r="L116" s="11">
        <v>14512.93</v>
      </c>
      <c r="M116" s="41"/>
      <c r="N116" s="10" t="s">
        <v>16</v>
      </c>
      <c r="O116" s="10">
        <v>5090</v>
      </c>
      <c r="P116" s="11">
        <v>19698.3</v>
      </c>
      <c r="Q116" s="11">
        <v>13788.81</v>
      </c>
      <c r="R116" s="53">
        <f t="shared" ref="R116:R122" si="13">L116-Q116</f>
        <v>724.1200000000008</v>
      </c>
    </row>
    <row r="117" spans="1:18" x14ac:dyDescent="0.2">
      <c r="I117" s="10" t="s">
        <v>17</v>
      </c>
      <c r="J117" s="10">
        <v>108</v>
      </c>
      <c r="K117" s="12">
        <v>656.25</v>
      </c>
      <c r="L117" s="11">
        <v>459.38</v>
      </c>
      <c r="N117" s="10" t="s">
        <v>17</v>
      </c>
      <c r="O117" s="10">
        <v>231</v>
      </c>
      <c r="P117" s="11">
        <v>893.97</v>
      </c>
      <c r="Q117" s="11">
        <v>625.779</v>
      </c>
      <c r="R117" s="53">
        <f t="shared" si="13"/>
        <v>-166.399</v>
      </c>
    </row>
    <row r="118" spans="1:18" x14ac:dyDescent="0.2">
      <c r="I118" s="10" t="s">
        <v>217</v>
      </c>
      <c r="J118" s="10">
        <v>0</v>
      </c>
      <c r="K118" s="12">
        <v>0</v>
      </c>
      <c r="L118" s="11">
        <v>0</v>
      </c>
      <c r="N118" s="10" t="s">
        <v>217</v>
      </c>
      <c r="O118" s="10">
        <v>0</v>
      </c>
      <c r="P118" s="11">
        <v>0</v>
      </c>
      <c r="Q118" s="11">
        <v>0</v>
      </c>
      <c r="R118" s="53">
        <f t="shared" si="13"/>
        <v>0</v>
      </c>
    </row>
    <row r="119" spans="1:18" x14ac:dyDescent="0.2">
      <c r="I119" s="10" t="s">
        <v>240</v>
      </c>
      <c r="J119" s="10">
        <v>0</v>
      </c>
      <c r="K119" s="12">
        <v>0</v>
      </c>
      <c r="L119" s="11">
        <v>0</v>
      </c>
      <c r="N119" s="10" t="s">
        <v>240</v>
      </c>
      <c r="O119" s="10">
        <v>4</v>
      </c>
      <c r="P119" s="11">
        <v>15.48</v>
      </c>
      <c r="Q119" s="11">
        <v>10.836</v>
      </c>
      <c r="R119" s="53">
        <f t="shared" si="13"/>
        <v>-10.836</v>
      </c>
    </row>
    <row r="120" spans="1:18" x14ac:dyDescent="0.2">
      <c r="I120" s="10" t="s">
        <v>241</v>
      </c>
      <c r="J120" s="10">
        <v>0</v>
      </c>
      <c r="K120" s="12">
        <v>0</v>
      </c>
      <c r="L120" s="11">
        <v>0</v>
      </c>
      <c r="N120" s="10" t="s">
        <v>241</v>
      </c>
      <c r="O120" s="10">
        <v>0</v>
      </c>
      <c r="P120" s="11">
        <v>0</v>
      </c>
      <c r="Q120" s="11">
        <v>0</v>
      </c>
      <c r="R120" s="53">
        <f t="shared" si="13"/>
        <v>0</v>
      </c>
    </row>
    <row r="121" spans="1:18" x14ac:dyDescent="0.2">
      <c r="I121" s="10" t="s">
        <v>242</v>
      </c>
      <c r="J121" s="10">
        <v>0</v>
      </c>
      <c r="K121" s="12">
        <v>0</v>
      </c>
      <c r="L121" s="11">
        <v>0</v>
      </c>
      <c r="N121" s="10" t="s">
        <v>242</v>
      </c>
      <c r="O121" s="10">
        <v>0</v>
      </c>
      <c r="P121" s="11">
        <v>0</v>
      </c>
      <c r="Q121" s="11">
        <v>0</v>
      </c>
      <c r="R121" s="53">
        <f t="shared" si="13"/>
        <v>0</v>
      </c>
    </row>
    <row r="122" spans="1:18" x14ac:dyDescent="0.2">
      <c r="I122" s="10" t="s">
        <v>107</v>
      </c>
      <c r="J122" s="10">
        <v>0</v>
      </c>
      <c r="K122" s="12">
        <v>0</v>
      </c>
      <c r="L122" s="11">
        <v>0</v>
      </c>
      <c r="N122" s="10" t="s">
        <v>107</v>
      </c>
      <c r="O122" s="10">
        <v>0</v>
      </c>
      <c r="P122" s="11">
        <v>0</v>
      </c>
      <c r="Q122" s="11">
        <v>0</v>
      </c>
      <c r="R122" s="53">
        <f t="shared" si="13"/>
        <v>0</v>
      </c>
    </row>
    <row r="123" spans="1:18" ht="8" customHeight="1" x14ac:dyDescent="0.2">
      <c r="I123" s="47"/>
      <c r="J123" s="45"/>
      <c r="K123" s="46"/>
      <c r="L123" s="46"/>
      <c r="M123" s="44"/>
      <c r="N123" s="45"/>
      <c r="O123" s="45"/>
      <c r="P123" s="46"/>
      <c r="Q123" s="48"/>
      <c r="R123" s="54"/>
    </row>
    <row r="124" spans="1:18" x14ac:dyDescent="0.2">
      <c r="A124" s="27" t="s">
        <v>82</v>
      </c>
      <c r="B124" s="27" t="s">
        <v>83</v>
      </c>
      <c r="C124" s="27" t="s">
        <v>84</v>
      </c>
      <c r="D124" s="27" t="s">
        <v>85</v>
      </c>
      <c r="E124" s="27" t="s">
        <v>16</v>
      </c>
      <c r="F124" s="28">
        <v>18518191</v>
      </c>
      <c r="G124" s="29">
        <v>1289737</v>
      </c>
      <c r="H124" s="31">
        <v>14.358114096</v>
      </c>
      <c r="I124" s="10" t="s">
        <v>26</v>
      </c>
      <c r="J124" s="10">
        <v>889</v>
      </c>
      <c r="K124" s="12">
        <v>12764.36</v>
      </c>
      <c r="L124" s="11">
        <v>8935.0499999999993</v>
      </c>
      <c r="M124" s="41"/>
      <c r="N124" s="10" t="s">
        <v>26</v>
      </c>
      <c r="O124" s="10">
        <v>3685</v>
      </c>
      <c r="P124" s="11">
        <v>25758.15</v>
      </c>
      <c r="Q124" s="11">
        <v>18030.704999999998</v>
      </c>
      <c r="R124" s="53">
        <f t="shared" ref="R124:R130" si="14">L124-Q124</f>
        <v>-9095.6549999999988</v>
      </c>
    </row>
    <row r="125" spans="1:18" x14ac:dyDescent="0.2">
      <c r="I125" s="10" t="s">
        <v>107</v>
      </c>
      <c r="J125" s="10">
        <v>172</v>
      </c>
      <c r="K125" s="12">
        <v>2469.6</v>
      </c>
      <c r="L125" s="11">
        <v>1728.72</v>
      </c>
      <c r="N125" s="10" t="s">
        <v>107</v>
      </c>
      <c r="O125" s="10">
        <v>363</v>
      </c>
      <c r="P125" s="11">
        <v>2537.37</v>
      </c>
      <c r="Q125" s="11">
        <v>1776.1589999999999</v>
      </c>
      <c r="R125" s="53">
        <f t="shared" si="14"/>
        <v>-47.438999999999851</v>
      </c>
    </row>
    <row r="126" spans="1:18" x14ac:dyDescent="0.2">
      <c r="I126" s="10" t="s">
        <v>73</v>
      </c>
      <c r="J126" s="10">
        <v>608</v>
      </c>
      <c r="K126" s="12">
        <v>8729.73</v>
      </c>
      <c r="L126" s="11">
        <v>6110.81</v>
      </c>
      <c r="N126" s="10" t="s">
        <v>73</v>
      </c>
      <c r="O126" s="10">
        <v>2072</v>
      </c>
      <c r="P126" s="11">
        <v>14483.28</v>
      </c>
      <c r="Q126" s="11">
        <v>10138.296</v>
      </c>
      <c r="R126" s="53">
        <f t="shared" si="14"/>
        <v>-4027.4859999999999</v>
      </c>
    </row>
    <row r="127" spans="1:18" x14ac:dyDescent="0.2">
      <c r="I127" s="10" t="s">
        <v>132</v>
      </c>
      <c r="J127" s="10">
        <v>927</v>
      </c>
      <c r="K127" s="12">
        <v>13309.97</v>
      </c>
      <c r="L127" s="11">
        <v>9316.98</v>
      </c>
      <c r="N127" s="10" t="s">
        <v>132</v>
      </c>
      <c r="O127" s="10">
        <v>3579</v>
      </c>
      <c r="P127" s="11">
        <v>25017.21</v>
      </c>
      <c r="Q127" s="11">
        <v>17512.046999999999</v>
      </c>
      <c r="R127" s="53">
        <f t="shared" si="14"/>
        <v>-8195.0669999999991</v>
      </c>
    </row>
    <row r="128" spans="1:18" x14ac:dyDescent="0.2">
      <c r="I128" s="10" t="s">
        <v>239</v>
      </c>
      <c r="J128" s="10">
        <v>854</v>
      </c>
      <c r="K128" s="12">
        <v>12261.83</v>
      </c>
      <c r="L128" s="11">
        <v>8583.2800000000007</v>
      </c>
      <c r="N128" s="10" t="s">
        <v>239</v>
      </c>
      <c r="O128" s="10">
        <v>2270</v>
      </c>
      <c r="P128" s="11">
        <v>15867.300000000001</v>
      </c>
      <c r="Q128" s="11">
        <v>11107.11</v>
      </c>
      <c r="R128" s="53">
        <f t="shared" si="14"/>
        <v>-2523.83</v>
      </c>
    </row>
    <row r="129" spans="1:18" x14ac:dyDescent="0.2">
      <c r="I129" s="10" t="s">
        <v>59</v>
      </c>
      <c r="J129" s="10">
        <v>116</v>
      </c>
      <c r="K129" s="12">
        <v>1665.54</v>
      </c>
      <c r="L129" s="11">
        <v>1165.8800000000001</v>
      </c>
      <c r="N129" s="10" t="s">
        <v>59</v>
      </c>
      <c r="O129" s="10">
        <v>377</v>
      </c>
      <c r="P129" s="11">
        <v>2635.23</v>
      </c>
      <c r="Q129" s="11">
        <v>1844.6609999999998</v>
      </c>
      <c r="R129" s="53">
        <f t="shared" si="14"/>
        <v>-678.78099999999972</v>
      </c>
    </row>
    <row r="130" spans="1:18" x14ac:dyDescent="0.2">
      <c r="I130" s="10" t="s">
        <v>17</v>
      </c>
      <c r="J130" s="10">
        <v>1187</v>
      </c>
      <c r="K130" s="12">
        <v>17043.080000000002</v>
      </c>
      <c r="L130" s="11">
        <v>11930.16</v>
      </c>
      <c r="N130" s="10" t="s">
        <v>17</v>
      </c>
      <c r="O130" s="10">
        <v>2511</v>
      </c>
      <c r="P130" s="11">
        <v>17551.89</v>
      </c>
      <c r="Q130" s="11">
        <v>12286.322999999999</v>
      </c>
      <c r="R130" s="53">
        <f t="shared" si="14"/>
        <v>-356.16299999999865</v>
      </c>
    </row>
    <row r="131" spans="1:18" ht="8" customHeight="1" x14ac:dyDescent="0.2">
      <c r="I131" s="47"/>
      <c r="J131" s="45"/>
      <c r="K131" s="46"/>
      <c r="L131" s="46"/>
      <c r="M131" s="44"/>
      <c r="N131" s="45"/>
      <c r="O131" s="45"/>
      <c r="P131" s="46"/>
      <c r="Q131" s="48"/>
      <c r="R131" s="54"/>
    </row>
    <row r="132" spans="1:18" x14ac:dyDescent="0.2">
      <c r="A132" s="27" t="s">
        <v>133</v>
      </c>
      <c r="B132" s="27" t="s">
        <v>134</v>
      </c>
      <c r="C132" s="27" t="s">
        <v>135</v>
      </c>
      <c r="D132" s="27" t="s">
        <v>136</v>
      </c>
      <c r="E132" s="27" t="s">
        <v>16</v>
      </c>
      <c r="F132" s="28">
        <v>203860</v>
      </c>
      <c r="G132" s="29">
        <v>25018</v>
      </c>
      <c r="H132" s="31">
        <v>8.1485330559999998</v>
      </c>
      <c r="I132" s="10" t="s">
        <v>26</v>
      </c>
      <c r="J132" s="10">
        <v>15</v>
      </c>
      <c r="K132" s="12">
        <v>122.23</v>
      </c>
      <c r="L132" s="11">
        <v>85.56</v>
      </c>
      <c r="M132" s="41"/>
      <c r="N132" s="10" t="s">
        <v>26</v>
      </c>
      <c r="O132" s="10">
        <v>65</v>
      </c>
      <c r="P132" s="11">
        <v>407.54999999999995</v>
      </c>
      <c r="Q132" s="11">
        <v>285.28499999999997</v>
      </c>
      <c r="R132" s="53">
        <f t="shared" ref="R132:R138" si="15">L132-Q132</f>
        <v>-199.72499999999997</v>
      </c>
    </row>
    <row r="133" spans="1:18" x14ac:dyDescent="0.2">
      <c r="I133" s="10" t="s">
        <v>107</v>
      </c>
      <c r="J133" s="10">
        <v>65</v>
      </c>
      <c r="K133" s="12">
        <v>529.65</v>
      </c>
      <c r="L133" s="11">
        <v>370.76</v>
      </c>
      <c r="N133" s="10" t="s">
        <v>107</v>
      </c>
      <c r="O133" s="10">
        <v>86</v>
      </c>
      <c r="P133" s="11">
        <v>539.21999999999991</v>
      </c>
      <c r="Q133" s="11">
        <v>377.45399999999989</v>
      </c>
      <c r="R133" s="53">
        <f t="shared" si="15"/>
        <v>-6.6939999999999031</v>
      </c>
    </row>
    <row r="134" spans="1:18" x14ac:dyDescent="0.2">
      <c r="I134" s="10" t="s">
        <v>73</v>
      </c>
      <c r="J134" s="10">
        <v>0</v>
      </c>
      <c r="K134" s="12">
        <v>0</v>
      </c>
      <c r="L134" s="11">
        <v>0</v>
      </c>
      <c r="N134" s="10" t="s">
        <v>73</v>
      </c>
      <c r="O134" s="10">
        <v>9</v>
      </c>
      <c r="P134" s="11">
        <v>56.429999999999993</v>
      </c>
      <c r="Q134" s="11">
        <v>39.500999999999991</v>
      </c>
      <c r="R134" s="53">
        <f t="shared" si="15"/>
        <v>-39.500999999999991</v>
      </c>
    </row>
    <row r="135" spans="1:18" x14ac:dyDescent="0.2">
      <c r="I135" s="10" t="s">
        <v>132</v>
      </c>
      <c r="J135" s="10">
        <v>0</v>
      </c>
      <c r="K135" s="12">
        <v>0</v>
      </c>
      <c r="L135" s="11">
        <v>0</v>
      </c>
      <c r="N135" s="10" t="s">
        <v>132</v>
      </c>
      <c r="O135" s="10">
        <v>0</v>
      </c>
      <c r="P135" s="11">
        <v>0</v>
      </c>
      <c r="Q135" s="11">
        <v>0</v>
      </c>
      <c r="R135" s="53">
        <f t="shared" si="15"/>
        <v>0</v>
      </c>
    </row>
    <row r="136" spans="1:18" x14ac:dyDescent="0.2">
      <c r="I136" s="10" t="s">
        <v>239</v>
      </c>
      <c r="J136" s="10">
        <v>640</v>
      </c>
      <c r="K136" s="12">
        <v>5215.0600000000004</v>
      </c>
      <c r="L136" s="11">
        <v>3650.54</v>
      </c>
      <c r="N136" s="10" t="s">
        <v>239</v>
      </c>
      <c r="O136" s="10">
        <v>402</v>
      </c>
      <c r="P136" s="11">
        <v>2520.54</v>
      </c>
      <c r="Q136" s="11">
        <v>1764.3779999999999</v>
      </c>
      <c r="R136" s="53">
        <f t="shared" si="15"/>
        <v>1886.162</v>
      </c>
    </row>
    <row r="137" spans="1:18" x14ac:dyDescent="0.2">
      <c r="I137" s="10" t="s">
        <v>59</v>
      </c>
      <c r="J137" s="10">
        <v>0</v>
      </c>
      <c r="K137" s="12">
        <v>0</v>
      </c>
      <c r="L137" s="11">
        <v>0</v>
      </c>
      <c r="N137" s="10" t="s">
        <v>59</v>
      </c>
      <c r="O137" s="10">
        <v>0</v>
      </c>
      <c r="P137" s="11">
        <v>0</v>
      </c>
      <c r="Q137" s="11">
        <v>0</v>
      </c>
      <c r="R137" s="53">
        <f t="shared" si="15"/>
        <v>0</v>
      </c>
    </row>
    <row r="138" spans="1:18" x14ac:dyDescent="0.2">
      <c r="I138" s="10" t="s">
        <v>17</v>
      </c>
      <c r="J138" s="10">
        <v>8</v>
      </c>
      <c r="K138" s="12">
        <v>65.19</v>
      </c>
      <c r="L138" s="11">
        <v>45.63</v>
      </c>
      <c r="N138" s="10" t="s">
        <v>17</v>
      </c>
      <c r="O138" s="10">
        <v>31</v>
      </c>
      <c r="P138" s="11">
        <v>194.36999999999998</v>
      </c>
      <c r="Q138" s="11">
        <v>136.05899999999997</v>
      </c>
      <c r="R138" s="53">
        <f t="shared" si="15"/>
        <v>-90.428999999999974</v>
      </c>
    </row>
    <row r="139" spans="1:18" ht="8" customHeight="1" x14ac:dyDescent="0.2">
      <c r="I139" s="47"/>
      <c r="J139" s="45"/>
      <c r="K139" s="46"/>
      <c r="L139" s="46"/>
      <c r="M139" s="44"/>
      <c r="N139" s="45"/>
      <c r="O139" s="45"/>
      <c r="P139" s="46"/>
      <c r="Q139" s="48"/>
      <c r="R139" s="54"/>
    </row>
    <row r="140" spans="1:18" x14ac:dyDescent="0.2">
      <c r="A140" s="27" t="s">
        <v>95</v>
      </c>
      <c r="B140" s="27" t="s">
        <v>96</v>
      </c>
      <c r="C140" s="27" t="s">
        <v>97</v>
      </c>
      <c r="D140" s="27" t="s">
        <v>98</v>
      </c>
      <c r="E140" s="27" t="s">
        <v>16</v>
      </c>
      <c r="F140" s="28">
        <v>137851</v>
      </c>
      <c r="G140" s="29">
        <v>15530</v>
      </c>
      <c r="H140" s="31">
        <v>8.8764327109999996</v>
      </c>
      <c r="I140" s="10" t="s">
        <v>26</v>
      </c>
      <c r="J140" s="10">
        <v>0</v>
      </c>
      <c r="K140" s="12">
        <v>0</v>
      </c>
      <c r="L140" s="11">
        <v>0</v>
      </c>
      <c r="M140" s="41"/>
      <c r="N140" s="10" t="s">
        <v>26</v>
      </c>
      <c r="O140" s="10">
        <v>13</v>
      </c>
      <c r="P140" s="11">
        <v>64.61</v>
      </c>
      <c r="Q140" s="11">
        <v>45.226999999999997</v>
      </c>
      <c r="R140" s="53">
        <f t="shared" ref="R140:R146" si="16">L140-Q140</f>
        <v>-45.226999999999997</v>
      </c>
    </row>
    <row r="141" spans="1:18" x14ac:dyDescent="0.2">
      <c r="I141" s="10" t="s">
        <v>107</v>
      </c>
      <c r="J141" s="10">
        <v>0</v>
      </c>
      <c r="K141" s="12">
        <v>0</v>
      </c>
      <c r="L141" s="11">
        <v>0</v>
      </c>
      <c r="N141" s="10" t="s">
        <v>107</v>
      </c>
      <c r="O141" s="10">
        <v>1</v>
      </c>
      <c r="P141" s="11">
        <v>4.97</v>
      </c>
      <c r="Q141" s="11">
        <v>3.4789999999999996</v>
      </c>
      <c r="R141" s="53">
        <f t="shared" si="16"/>
        <v>-3.4789999999999996</v>
      </c>
    </row>
    <row r="142" spans="1:18" x14ac:dyDescent="0.2">
      <c r="I142" s="10" t="s">
        <v>73</v>
      </c>
      <c r="J142" s="10">
        <v>8</v>
      </c>
      <c r="K142" s="12">
        <v>71.010000000000005</v>
      </c>
      <c r="L142" s="11">
        <v>49.71</v>
      </c>
      <c r="N142" s="10" t="s">
        <v>73</v>
      </c>
      <c r="O142" s="10">
        <v>4</v>
      </c>
      <c r="P142" s="11">
        <v>19.88</v>
      </c>
      <c r="Q142" s="11">
        <v>13.915999999999999</v>
      </c>
      <c r="R142" s="53">
        <f t="shared" si="16"/>
        <v>35.794000000000004</v>
      </c>
    </row>
    <row r="143" spans="1:18" x14ac:dyDescent="0.2">
      <c r="I143" s="10" t="s">
        <v>132</v>
      </c>
      <c r="J143" s="10">
        <v>2541</v>
      </c>
      <c r="K143" s="12">
        <v>22555.02</v>
      </c>
      <c r="L143" s="11">
        <v>15788.51</v>
      </c>
      <c r="N143" s="10" t="s">
        <v>132</v>
      </c>
      <c r="O143" s="10">
        <v>4033</v>
      </c>
      <c r="P143" s="11">
        <v>20044.009999999998</v>
      </c>
      <c r="Q143" s="11">
        <v>14030.806999999999</v>
      </c>
      <c r="R143" s="53">
        <f t="shared" si="16"/>
        <v>1757.7030000000013</v>
      </c>
    </row>
    <row r="144" spans="1:18" x14ac:dyDescent="0.2">
      <c r="I144" s="10" t="s">
        <v>239</v>
      </c>
      <c r="J144" s="10">
        <v>0</v>
      </c>
      <c r="K144" s="12">
        <v>0</v>
      </c>
      <c r="L144" s="11">
        <v>0</v>
      </c>
      <c r="N144" s="10" t="s">
        <v>239</v>
      </c>
      <c r="O144" s="10">
        <v>2</v>
      </c>
      <c r="P144" s="11">
        <v>9.94</v>
      </c>
      <c r="Q144" s="11">
        <v>6.9579999999999993</v>
      </c>
      <c r="R144" s="53">
        <f t="shared" si="16"/>
        <v>-6.9579999999999993</v>
      </c>
    </row>
    <row r="145" spans="1:18" x14ac:dyDescent="0.2">
      <c r="I145" s="10" t="s">
        <v>59</v>
      </c>
      <c r="J145" s="10">
        <v>0</v>
      </c>
      <c r="K145" s="12">
        <v>0</v>
      </c>
      <c r="L145" s="11">
        <v>0</v>
      </c>
      <c r="N145" s="10" t="s">
        <v>59</v>
      </c>
      <c r="O145" s="10">
        <v>3</v>
      </c>
      <c r="P145" s="11">
        <v>14.91</v>
      </c>
      <c r="Q145" s="11">
        <v>10.436999999999999</v>
      </c>
      <c r="R145" s="53">
        <f t="shared" si="16"/>
        <v>-10.436999999999999</v>
      </c>
    </row>
    <row r="146" spans="1:18" x14ac:dyDescent="0.2">
      <c r="I146" s="10" t="s">
        <v>17</v>
      </c>
      <c r="J146" s="10">
        <v>109</v>
      </c>
      <c r="K146" s="12">
        <v>967.53</v>
      </c>
      <c r="L146" s="11">
        <v>677.27</v>
      </c>
      <c r="N146" s="10" t="s">
        <v>17</v>
      </c>
      <c r="O146" s="10">
        <v>218</v>
      </c>
      <c r="P146" s="11">
        <v>1083.46</v>
      </c>
      <c r="Q146" s="11">
        <v>758.42200000000003</v>
      </c>
      <c r="R146" s="53">
        <f t="shared" si="16"/>
        <v>-81.152000000000044</v>
      </c>
    </row>
    <row r="147" spans="1:18" ht="8" customHeight="1" x14ac:dyDescent="0.2">
      <c r="I147" s="47"/>
      <c r="J147" s="45"/>
      <c r="K147" s="46"/>
      <c r="L147" s="46"/>
      <c r="M147" s="44"/>
      <c r="N147" s="45"/>
      <c r="O147" s="45"/>
      <c r="P147" s="46"/>
      <c r="Q147" s="48"/>
      <c r="R147" s="54"/>
    </row>
    <row r="148" spans="1:18" x14ac:dyDescent="0.2">
      <c r="A148" s="27" t="s">
        <v>128</v>
      </c>
      <c r="B148" s="27" t="s">
        <v>129</v>
      </c>
      <c r="C148" s="27" t="s">
        <v>130</v>
      </c>
      <c r="D148" s="27" t="s">
        <v>131</v>
      </c>
      <c r="E148" s="27" t="s">
        <v>16</v>
      </c>
      <c r="F148" s="28">
        <v>891994</v>
      </c>
      <c r="G148" s="29">
        <v>88642</v>
      </c>
      <c r="H148" s="31">
        <v>10.062882155186029</v>
      </c>
      <c r="I148" s="10" t="s">
        <v>26</v>
      </c>
      <c r="J148" s="10">
        <v>0</v>
      </c>
      <c r="K148" s="12">
        <v>0</v>
      </c>
      <c r="L148" s="11">
        <v>0</v>
      </c>
      <c r="M148" s="41"/>
      <c r="N148" s="10" t="s">
        <v>26</v>
      </c>
      <c r="O148" s="10">
        <v>68</v>
      </c>
      <c r="P148" s="11">
        <v>304.64000000000004</v>
      </c>
      <c r="Q148" s="11">
        <v>213.24800000000002</v>
      </c>
      <c r="R148" s="53">
        <f t="shared" ref="R148:R154" si="17">L148-Q148</f>
        <v>-213.24800000000002</v>
      </c>
    </row>
    <row r="149" spans="1:18" x14ac:dyDescent="0.2">
      <c r="I149" s="10" t="s">
        <v>73</v>
      </c>
      <c r="J149" s="10">
        <v>23</v>
      </c>
      <c r="K149" s="12">
        <v>231.44628956927869</v>
      </c>
      <c r="L149" s="11">
        <v>162.01240269849507</v>
      </c>
      <c r="N149" s="10" t="s">
        <v>73</v>
      </c>
      <c r="O149" s="10">
        <v>345</v>
      </c>
      <c r="P149" s="11">
        <v>1545.6000000000001</v>
      </c>
      <c r="Q149" s="11">
        <v>1081.92</v>
      </c>
      <c r="R149" s="53">
        <f t="shared" si="17"/>
        <v>-919.90759730150501</v>
      </c>
    </row>
    <row r="150" spans="1:18" x14ac:dyDescent="0.2">
      <c r="I150" s="10" t="s">
        <v>239</v>
      </c>
      <c r="J150" s="10">
        <v>11</v>
      </c>
      <c r="K150" s="12">
        <v>110.69170370704633</v>
      </c>
      <c r="L150" s="11">
        <v>77.484192594932424</v>
      </c>
      <c r="N150" s="10" t="s">
        <v>239</v>
      </c>
      <c r="O150" s="10">
        <v>60</v>
      </c>
      <c r="P150" s="11">
        <v>268.8</v>
      </c>
      <c r="Q150" s="11">
        <v>188.16</v>
      </c>
      <c r="R150" s="53">
        <f t="shared" si="17"/>
        <v>-110.67580740506757</v>
      </c>
    </row>
    <row r="151" spans="1:18" x14ac:dyDescent="0.2">
      <c r="I151" s="10" t="s">
        <v>17</v>
      </c>
      <c r="J151" s="10">
        <v>7</v>
      </c>
      <c r="K151" s="12">
        <v>70.440175086302204</v>
      </c>
      <c r="L151" s="11">
        <v>49.30812256041154</v>
      </c>
      <c r="N151" s="10" t="s">
        <v>17</v>
      </c>
      <c r="O151" s="10">
        <v>161</v>
      </c>
      <c r="P151" s="11">
        <v>721.28000000000009</v>
      </c>
      <c r="Q151" s="11">
        <v>504.89600000000002</v>
      </c>
      <c r="R151" s="53">
        <f t="shared" si="17"/>
        <v>-455.58787743958845</v>
      </c>
    </row>
    <row r="152" spans="1:18" x14ac:dyDescent="0.2">
      <c r="I152" s="10" t="s">
        <v>59</v>
      </c>
      <c r="J152" s="10">
        <v>3</v>
      </c>
      <c r="K152" s="12">
        <v>30.188646465558087</v>
      </c>
      <c r="L152" s="11">
        <v>21.132052525890661</v>
      </c>
      <c r="N152" s="10" t="s">
        <v>59</v>
      </c>
      <c r="O152" s="10">
        <v>402</v>
      </c>
      <c r="P152" s="11">
        <v>1800.9600000000003</v>
      </c>
      <c r="Q152" s="11">
        <v>1260.672</v>
      </c>
      <c r="R152" s="53">
        <f t="shared" si="17"/>
        <v>-1239.5399474741093</v>
      </c>
    </row>
    <row r="153" spans="1:18" x14ac:dyDescent="0.2">
      <c r="I153" s="10" t="s">
        <v>107</v>
      </c>
      <c r="J153" s="10">
        <v>0</v>
      </c>
      <c r="K153" s="12">
        <v>0</v>
      </c>
      <c r="L153" s="11">
        <v>0</v>
      </c>
      <c r="N153" s="10" t="s">
        <v>107</v>
      </c>
      <c r="O153" s="10">
        <v>2</v>
      </c>
      <c r="P153" s="11">
        <v>8.9600000000000009</v>
      </c>
      <c r="Q153" s="11">
        <v>6.2720000000000002</v>
      </c>
      <c r="R153" s="53">
        <f t="shared" si="17"/>
        <v>-6.2720000000000002</v>
      </c>
    </row>
    <row r="154" spans="1:18" x14ac:dyDescent="0.2">
      <c r="I154" s="10" t="s">
        <v>132</v>
      </c>
      <c r="J154" s="10">
        <v>0</v>
      </c>
      <c r="K154" s="12">
        <v>0</v>
      </c>
      <c r="L154" s="11">
        <v>0</v>
      </c>
      <c r="N154" s="10" t="s">
        <v>132</v>
      </c>
      <c r="O154" s="10">
        <v>1</v>
      </c>
      <c r="P154" s="11">
        <v>4.4800000000000004</v>
      </c>
      <c r="Q154" s="11">
        <v>3.1360000000000001</v>
      </c>
      <c r="R154" s="53">
        <f t="shared" si="17"/>
        <v>-3.1360000000000001</v>
      </c>
    </row>
    <row r="155" spans="1:18" ht="8" customHeight="1" x14ac:dyDescent="0.2">
      <c r="I155" s="47"/>
      <c r="J155" s="45"/>
      <c r="K155" s="46"/>
      <c r="L155" s="46"/>
      <c r="M155" s="44"/>
      <c r="N155" s="45"/>
      <c r="O155" s="45"/>
      <c r="P155" s="46"/>
      <c r="Q155" s="48"/>
      <c r="R155" s="54"/>
    </row>
    <row r="156" spans="1:18" x14ac:dyDescent="0.2">
      <c r="A156" s="27" t="s">
        <v>124</v>
      </c>
      <c r="B156" s="27" t="s">
        <v>125</v>
      </c>
      <c r="C156" s="27" t="s">
        <v>126</v>
      </c>
      <c r="D156" s="27" t="s">
        <v>127</v>
      </c>
      <c r="E156" s="27" t="s">
        <v>68</v>
      </c>
      <c r="F156" s="28">
        <v>1834815</v>
      </c>
      <c r="G156" s="29">
        <v>179451</v>
      </c>
      <c r="H156" s="31">
        <v>10.224601701999999</v>
      </c>
      <c r="I156" s="10" t="s">
        <v>240</v>
      </c>
      <c r="J156" s="10">
        <v>139</v>
      </c>
      <c r="K156" s="12">
        <v>1421.22</v>
      </c>
      <c r="L156" s="11">
        <v>994.85</v>
      </c>
      <c r="M156" s="41"/>
      <c r="N156" s="10" t="s">
        <v>240</v>
      </c>
      <c r="O156" s="10">
        <v>839</v>
      </c>
      <c r="P156" s="11">
        <v>5403.1600000000008</v>
      </c>
      <c r="Q156" s="11">
        <v>3782.2120000000004</v>
      </c>
      <c r="R156" s="53">
        <f t="shared" ref="R156:R158" si="18">L156-Q156</f>
        <v>-2787.3620000000005</v>
      </c>
    </row>
    <row r="157" spans="1:18" x14ac:dyDescent="0.2">
      <c r="A157" s="55"/>
      <c r="B157" s="57"/>
      <c r="C157" s="57"/>
      <c r="D157" s="57"/>
      <c r="E157" s="57"/>
      <c r="F157" s="58"/>
      <c r="G157" s="59"/>
      <c r="H157" s="60"/>
      <c r="I157" s="10" t="s">
        <v>244</v>
      </c>
      <c r="J157" s="10">
        <v>3</v>
      </c>
      <c r="K157" s="12">
        <v>30.67</v>
      </c>
      <c r="L157" s="11">
        <v>21.47</v>
      </c>
      <c r="M157" s="56"/>
      <c r="N157" s="10" t="s">
        <v>244</v>
      </c>
      <c r="O157" s="10">
        <v>64</v>
      </c>
      <c r="P157" s="11">
        <v>412.16</v>
      </c>
      <c r="Q157" s="11">
        <v>288.512</v>
      </c>
      <c r="R157" s="53">
        <f t="shared" si="18"/>
        <v>-267.04200000000003</v>
      </c>
    </row>
    <row r="158" spans="1:18" x14ac:dyDescent="0.2">
      <c r="I158" s="10" t="s">
        <v>245</v>
      </c>
      <c r="J158" s="10">
        <v>0</v>
      </c>
      <c r="K158" s="12">
        <v>0</v>
      </c>
      <c r="L158" s="11">
        <v>0</v>
      </c>
      <c r="N158" s="10" t="s">
        <v>245</v>
      </c>
      <c r="O158" s="10">
        <v>3</v>
      </c>
      <c r="P158" s="11">
        <v>19.32</v>
      </c>
      <c r="Q158" s="11">
        <v>13.523999999999999</v>
      </c>
      <c r="R158" s="53">
        <f t="shared" si="18"/>
        <v>-13.523999999999999</v>
      </c>
    </row>
    <row r="159" spans="1:18" ht="8" customHeight="1" x14ac:dyDescent="0.2">
      <c r="I159" s="47"/>
      <c r="J159" s="45"/>
      <c r="K159" s="46"/>
      <c r="L159" s="46"/>
      <c r="M159" s="44"/>
      <c r="N159" s="45"/>
      <c r="O159" s="45"/>
      <c r="P159" s="46"/>
      <c r="Q159" s="48"/>
      <c r="R159" s="54"/>
    </row>
    <row r="160" spans="1:18" x14ac:dyDescent="0.2">
      <c r="A160" s="27" t="s">
        <v>64</v>
      </c>
      <c r="B160" s="27" t="s">
        <v>65</v>
      </c>
      <c r="C160" s="27" t="s">
        <v>66</v>
      </c>
      <c r="D160" s="27" t="s">
        <v>67</v>
      </c>
      <c r="E160" s="27" t="s">
        <v>68</v>
      </c>
      <c r="F160" s="28">
        <v>1527558</v>
      </c>
      <c r="G160" s="29">
        <v>208154</v>
      </c>
      <c r="H160" s="31">
        <v>7.3385954629999999</v>
      </c>
      <c r="I160" s="10" t="s">
        <v>244</v>
      </c>
      <c r="J160" s="10">
        <v>8136</v>
      </c>
      <c r="K160" s="12">
        <v>59706.81</v>
      </c>
      <c r="L160" s="11">
        <v>41794.769999999997</v>
      </c>
      <c r="M160" s="41"/>
      <c r="N160" s="10" t="s">
        <v>244</v>
      </c>
      <c r="O160" s="10">
        <v>12518</v>
      </c>
      <c r="P160" s="11">
        <v>62715.18</v>
      </c>
      <c r="Q160" s="11">
        <v>43900.625999999997</v>
      </c>
      <c r="R160" s="53">
        <f t="shared" ref="R160" si="19">L160-Q160</f>
        <v>-2105.8559999999998</v>
      </c>
    </row>
    <row r="161" spans="1:18" ht="8" customHeight="1" x14ac:dyDescent="0.2">
      <c r="I161" s="47"/>
      <c r="J161" s="45"/>
      <c r="K161" s="46"/>
      <c r="L161" s="46"/>
      <c r="M161" s="44"/>
      <c r="N161" s="45"/>
      <c r="O161" s="45"/>
      <c r="P161" s="46"/>
      <c r="Q161" s="48"/>
      <c r="R161" s="54"/>
    </row>
    <row r="162" spans="1:18" x14ac:dyDescent="0.2">
      <c r="A162" s="27" t="s">
        <v>234</v>
      </c>
      <c r="B162" s="27" t="s">
        <v>235</v>
      </c>
      <c r="C162" s="27" t="s">
        <v>236</v>
      </c>
      <c r="D162" s="27" t="s">
        <v>237</v>
      </c>
      <c r="E162" s="27" t="s">
        <v>16</v>
      </c>
      <c r="F162" s="28">
        <v>2372086</v>
      </c>
      <c r="G162" s="29">
        <v>300380</v>
      </c>
      <c r="H162" s="31">
        <v>7.8969505289999997</v>
      </c>
      <c r="I162" s="10" t="s">
        <v>26</v>
      </c>
      <c r="J162" s="10">
        <v>1270</v>
      </c>
      <c r="K162" s="12">
        <v>10029.129999999999</v>
      </c>
      <c r="L162" s="11">
        <v>7020.39</v>
      </c>
      <c r="M162" s="41"/>
      <c r="N162" s="10" t="s">
        <v>26</v>
      </c>
      <c r="O162" s="10">
        <v>1873</v>
      </c>
      <c r="P162" s="11">
        <v>5806.3</v>
      </c>
      <c r="Q162" s="11">
        <v>4064.41</v>
      </c>
      <c r="R162" s="53">
        <f t="shared" ref="R162:R168" si="20">L162-Q162</f>
        <v>2955.9800000000005</v>
      </c>
    </row>
    <row r="163" spans="1:18" x14ac:dyDescent="0.2">
      <c r="I163" s="10" t="s">
        <v>73</v>
      </c>
      <c r="J163" s="10">
        <v>306</v>
      </c>
      <c r="K163" s="12">
        <v>2416.4699999999998</v>
      </c>
      <c r="L163" s="11">
        <v>1691.53</v>
      </c>
      <c r="N163" s="10" t="s">
        <v>73</v>
      </c>
      <c r="O163" s="10">
        <v>727</v>
      </c>
      <c r="P163" s="11">
        <v>2253.7000000000003</v>
      </c>
      <c r="Q163" s="11">
        <v>1577.5900000000001</v>
      </c>
      <c r="R163" s="53">
        <f t="shared" si="20"/>
        <v>113.93999999999983</v>
      </c>
    </row>
    <row r="164" spans="1:18" x14ac:dyDescent="0.2">
      <c r="I164" s="10" t="s">
        <v>132</v>
      </c>
      <c r="J164" s="10">
        <v>642</v>
      </c>
      <c r="K164" s="12">
        <v>5069.84</v>
      </c>
      <c r="L164" s="11">
        <v>3548.89</v>
      </c>
      <c r="N164" s="10" t="s">
        <v>132</v>
      </c>
      <c r="O164" s="10">
        <v>1512</v>
      </c>
      <c r="P164" s="11">
        <v>4687.2</v>
      </c>
      <c r="Q164" s="11">
        <v>3281.0399999999995</v>
      </c>
      <c r="R164" s="53">
        <f t="shared" si="20"/>
        <v>267.85000000000036</v>
      </c>
    </row>
    <row r="165" spans="1:18" x14ac:dyDescent="0.2">
      <c r="I165" s="10" t="s">
        <v>239</v>
      </c>
      <c r="J165" s="10">
        <v>3</v>
      </c>
      <c r="K165" s="12">
        <v>23.69</v>
      </c>
      <c r="L165" s="11">
        <v>16.579999999999998</v>
      </c>
      <c r="N165" s="10" t="s">
        <v>239</v>
      </c>
      <c r="O165" s="10">
        <v>386</v>
      </c>
      <c r="P165" s="11">
        <v>1196.6000000000001</v>
      </c>
      <c r="Q165" s="11">
        <v>837.62</v>
      </c>
      <c r="R165" s="53">
        <f t="shared" si="20"/>
        <v>-821.04</v>
      </c>
    </row>
    <row r="166" spans="1:18" x14ac:dyDescent="0.2">
      <c r="I166" s="10" t="s">
        <v>17</v>
      </c>
      <c r="J166" s="10">
        <v>915</v>
      </c>
      <c r="K166" s="12">
        <v>7225.71</v>
      </c>
      <c r="L166" s="11">
        <v>5058</v>
      </c>
      <c r="N166" s="10" t="s">
        <v>17</v>
      </c>
      <c r="O166" s="10">
        <v>2360</v>
      </c>
      <c r="P166" s="11">
        <v>7316</v>
      </c>
      <c r="Q166" s="11">
        <v>5121.2</v>
      </c>
      <c r="R166" s="53">
        <f t="shared" si="20"/>
        <v>-63.199999999999818</v>
      </c>
    </row>
    <row r="167" spans="1:18" x14ac:dyDescent="0.2">
      <c r="I167" s="10" t="s">
        <v>107</v>
      </c>
      <c r="J167" s="10">
        <v>0</v>
      </c>
      <c r="K167" s="12">
        <v>0</v>
      </c>
      <c r="L167" s="11">
        <v>0</v>
      </c>
      <c r="N167" s="10" t="s">
        <v>107</v>
      </c>
      <c r="O167" s="10">
        <v>1</v>
      </c>
      <c r="P167" s="11">
        <v>3.1</v>
      </c>
      <c r="Q167" s="11">
        <v>2.17</v>
      </c>
      <c r="R167" s="53">
        <f t="shared" si="20"/>
        <v>-2.17</v>
      </c>
    </row>
    <row r="168" spans="1:18" x14ac:dyDescent="0.2">
      <c r="I168" s="10" t="s">
        <v>59</v>
      </c>
      <c r="J168" s="10">
        <v>0</v>
      </c>
      <c r="K168" s="12">
        <v>0</v>
      </c>
      <c r="L168" s="11">
        <v>0</v>
      </c>
      <c r="N168" s="10" t="s">
        <v>59</v>
      </c>
      <c r="O168" s="10">
        <v>13</v>
      </c>
      <c r="P168" s="11">
        <v>40.300000000000004</v>
      </c>
      <c r="Q168" s="11">
        <v>28.21</v>
      </c>
      <c r="R168" s="53">
        <f t="shared" si="20"/>
        <v>-28.21</v>
      </c>
    </row>
    <row r="169" spans="1:18" ht="8" customHeight="1" x14ac:dyDescent="0.2">
      <c r="I169" s="47"/>
      <c r="J169" s="45"/>
      <c r="K169" s="46"/>
      <c r="L169" s="46"/>
      <c r="M169" s="44"/>
      <c r="N169" s="45"/>
      <c r="O169" s="45"/>
      <c r="P169" s="46"/>
      <c r="Q169" s="48"/>
      <c r="R169" s="54"/>
    </row>
    <row r="170" spans="1:18" x14ac:dyDescent="0.2">
      <c r="A170" s="27" t="s">
        <v>69</v>
      </c>
      <c r="B170" s="27" t="s">
        <v>70</v>
      </c>
      <c r="C170" s="27" t="s">
        <v>71</v>
      </c>
      <c r="D170" s="27" t="s">
        <v>72</v>
      </c>
      <c r="E170" s="27" t="s">
        <v>73</v>
      </c>
      <c r="F170" s="28">
        <v>171950</v>
      </c>
      <c r="G170" s="29">
        <v>7829</v>
      </c>
      <c r="H170" s="31">
        <v>21.963213693</v>
      </c>
      <c r="I170" s="10" t="s">
        <v>16</v>
      </c>
      <c r="J170" s="10">
        <v>3</v>
      </c>
      <c r="K170" s="12">
        <v>65.89</v>
      </c>
      <c r="L170" s="11">
        <v>46.12</v>
      </c>
      <c r="M170" s="41"/>
      <c r="N170" s="10" t="s">
        <v>16</v>
      </c>
      <c r="O170" s="10">
        <v>125</v>
      </c>
      <c r="P170" s="11">
        <v>1055</v>
      </c>
      <c r="Q170" s="11">
        <v>738.5</v>
      </c>
      <c r="R170" s="53">
        <f t="shared" ref="R170:R172" si="21">L170-Q170</f>
        <v>-692.38</v>
      </c>
    </row>
    <row r="171" spans="1:18" x14ac:dyDescent="0.2">
      <c r="I171" s="10" t="s">
        <v>132</v>
      </c>
      <c r="J171" s="10">
        <v>0</v>
      </c>
      <c r="K171" s="12">
        <v>0</v>
      </c>
      <c r="L171" s="11">
        <v>0</v>
      </c>
      <c r="N171" s="10" t="s">
        <v>132</v>
      </c>
      <c r="O171" s="10">
        <v>0</v>
      </c>
      <c r="P171" s="11">
        <v>0</v>
      </c>
      <c r="Q171" s="11">
        <v>0</v>
      </c>
      <c r="R171" s="53">
        <f t="shared" si="21"/>
        <v>0</v>
      </c>
    </row>
    <row r="172" spans="1:18" x14ac:dyDescent="0.2">
      <c r="I172" s="10" t="s">
        <v>243</v>
      </c>
      <c r="J172" s="10">
        <v>0</v>
      </c>
      <c r="K172" s="12">
        <v>0</v>
      </c>
      <c r="L172" s="11">
        <v>0</v>
      </c>
      <c r="N172" s="10" t="s">
        <v>243</v>
      </c>
      <c r="O172" s="10">
        <v>24</v>
      </c>
      <c r="P172" s="11">
        <v>202.56</v>
      </c>
      <c r="Q172" s="11">
        <v>141.792</v>
      </c>
      <c r="R172" s="53">
        <f t="shared" si="21"/>
        <v>-141.792</v>
      </c>
    </row>
    <row r="173" spans="1:18" ht="8" customHeight="1" x14ac:dyDescent="0.2">
      <c r="I173" s="47"/>
      <c r="J173" s="45"/>
      <c r="K173" s="46"/>
      <c r="L173" s="46"/>
      <c r="M173" s="44"/>
      <c r="N173" s="45"/>
      <c r="O173" s="45"/>
      <c r="P173" s="46"/>
      <c r="Q173" s="48"/>
      <c r="R173" s="54"/>
    </row>
    <row r="174" spans="1:18" x14ac:dyDescent="0.2">
      <c r="A174" s="27" t="s">
        <v>185</v>
      </c>
      <c r="B174" s="27" t="s">
        <v>186</v>
      </c>
      <c r="C174" s="27" t="s">
        <v>187</v>
      </c>
      <c r="D174" s="27" t="s">
        <v>188</v>
      </c>
      <c r="E174" s="27" t="s">
        <v>16</v>
      </c>
      <c r="F174" s="28">
        <v>781678</v>
      </c>
      <c r="G174" s="29">
        <v>105720</v>
      </c>
      <c r="H174" s="31">
        <v>7.3938516840000004</v>
      </c>
      <c r="I174" s="10" t="s">
        <v>26</v>
      </c>
      <c r="J174" s="10">
        <v>228</v>
      </c>
      <c r="K174" s="12">
        <v>1685.8</v>
      </c>
      <c r="L174" s="11">
        <v>1180.06</v>
      </c>
      <c r="M174" s="41"/>
      <c r="N174" s="10" t="s">
        <v>26</v>
      </c>
      <c r="O174" s="10">
        <v>524</v>
      </c>
      <c r="P174" s="11">
        <v>1839.2399999999998</v>
      </c>
      <c r="Q174" s="11">
        <v>1287.4679999999998</v>
      </c>
      <c r="R174" s="53">
        <f t="shared" ref="R174:R180" si="22">L174-Q174</f>
        <v>-107.4079999999999</v>
      </c>
    </row>
    <row r="175" spans="1:18" x14ac:dyDescent="0.2">
      <c r="I175" s="10" t="s">
        <v>107</v>
      </c>
      <c r="J175" s="10">
        <v>15</v>
      </c>
      <c r="K175" s="12">
        <v>110.91</v>
      </c>
      <c r="L175" s="11">
        <v>77.64</v>
      </c>
      <c r="N175" s="10" t="s">
        <v>107</v>
      </c>
      <c r="O175" s="10">
        <v>150</v>
      </c>
      <c r="P175" s="11">
        <v>526.5</v>
      </c>
      <c r="Q175" s="11">
        <v>368.54999999999995</v>
      </c>
      <c r="R175" s="53">
        <f t="shared" si="22"/>
        <v>-290.90999999999997</v>
      </c>
    </row>
    <row r="176" spans="1:18" x14ac:dyDescent="0.2">
      <c r="I176" s="10" t="s">
        <v>73</v>
      </c>
      <c r="J176" s="10">
        <v>36</v>
      </c>
      <c r="K176" s="12">
        <v>266.18</v>
      </c>
      <c r="L176" s="11">
        <v>186.33</v>
      </c>
      <c r="N176" s="10" t="s">
        <v>73</v>
      </c>
      <c r="O176" s="10">
        <v>104</v>
      </c>
      <c r="P176" s="11">
        <v>365.03999999999996</v>
      </c>
      <c r="Q176" s="11">
        <v>255.52799999999996</v>
      </c>
      <c r="R176" s="53">
        <f t="shared" si="22"/>
        <v>-69.197999999999951</v>
      </c>
    </row>
    <row r="177" spans="1:18" x14ac:dyDescent="0.2">
      <c r="I177" s="10" t="s">
        <v>132</v>
      </c>
      <c r="J177" s="10">
        <v>3</v>
      </c>
      <c r="K177" s="12">
        <v>22.18</v>
      </c>
      <c r="L177" s="11">
        <v>15.53</v>
      </c>
      <c r="N177" s="10" t="s">
        <v>132</v>
      </c>
      <c r="O177" s="10">
        <v>32</v>
      </c>
      <c r="P177" s="11">
        <v>112.32</v>
      </c>
      <c r="Q177" s="11">
        <v>78.623999999999995</v>
      </c>
      <c r="R177" s="53">
        <f t="shared" si="22"/>
        <v>-63.093999999999994</v>
      </c>
    </row>
    <row r="178" spans="1:18" x14ac:dyDescent="0.2">
      <c r="I178" s="10" t="s">
        <v>239</v>
      </c>
      <c r="J178" s="10">
        <v>33</v>
      </c>
      <c r="K178" s="12">
        <v>244</v>
      </c>
      <c r="L178" s="11">
        <v>170.8</v>
      </c>
      <c r="N178" s="10" t="s">
        <v>239</v>
      </c>
      <c r="O178" s="10">
        <v>61</v>
      </c>
      <c r="P178" s="11">
        <v>214.10999999999999</v>
      </c>
      <c r="Q178" s="11">
        <v>149.87699999999998</v>
      </c>
      <c r="R178" s="53">
        <f t="shared" si="22"/>
        <v>20.92300000000003</v>
      </c>
    </row>
    <row r="179" spans="1:18" x14ac:dyDescent="0.2">
      <c r="I179" s="10" t="s">
        <v>59</v>
      </c>
      <c r="J179" s="10">
        <v>2</v>
      </c>
      <c r="K179" s="12">
        <v>14.79</v>
      </c>
      <c r="L179" s="11">
        <v>10.35</v>
      </c>
      <c r="N179" s="10" t="s">
        <v>59</v>
      </c>
      <c r="O179" s="10">
        <v>16</v>
      </c>
      <c r="P179" s="11">
        <v>56.16</v>
      </c>
      <c r="Q179" s="11">
        <v>39.311999999999998</v>
      </c>
      <c r="R179" s="53">
        <f t="shared" si="22"/>
        <v>-28.961999999999996</v>
      </c>
    </row>
    <row r="180" spans="1:18" x14ac:dyDescent="0.2">
      <c r="I180" s="10" t="s">
        <v>17</v>
      </c>
      <c r="J180" s="10">
        <v>66</v>
      </c>
      <c r="K180" s="12">
        <v>487.99</v>
      </c>
      <c r="L180" s="11">
        <v>341.6</v>
      </c>
      <c r="N180" s="10" t="s">
        <v>17</v>
      </c>
      <c r="O180" s="10">
        <v>132</v>
      </c>
      <c r="P180" s="11">
        <v>463.32</v>
      </c>
      <c r="Q180" s="11">
        <v>324.32399999999996</v>
      </c>
      <c r="R180" s="53">
        <f t="shared" si="22"/>
        <v>17.276000000000067</v>
      </c>
    </row>
    <row r="181" spans="1:18" ht="8" customHeight="1" x14ac:dyDescent="0.2">
      <c r="I181" s="47"/>
      <c r="J181" s="45"/>
      <c r="K181" s="46"/>
      <c r="L181" s="46"/>
      <c r="M181" s="44"/>
      <c r="N181" s="45"/>
      <c r="O181" s="45"/>
      <c r="P181" s="46"/>
      <c r="Q181" s="48"/>
      <c r="R181" s="54"/>
    </row>
    <row r="182" spans="1:18" x14ac:dyDescent="0.2">
      <c r="A182" s="27" t="s">
        <v>205</v>
      </c>
      <c r="B182" s="27" t="s">
        <v>206</v>
      </c>
      <c r="C182" s="27" t="s">
        <v>207</v>
      </c>
      <c r="D182" s="27" t="s">
        <v>208</v>
      </c>
      <c r="E182" s="27" t="s">
        <v>73</v>
      </c>
      <c r="F182" s="28">
        <v>1091521</v>
      </c>
      <c r="G182" s="29">
        <v>85701</v>
      </c>
      <c r="H182" s="31">
        <v>12.736385805999999</v>
      </c>
      <c r="I182" s="10" t="s">
        <v>16</v>
      </c>
      <c r="J182" s="10">
        <v>21</v>
      </c>
      <c r="K182" s="12">
        <v>267.45999999999998</v>
      </c>
      <c r="L182" s="11">
        <v>187.22</v>
      </c>
      <c r="M182" s="41"/>
      <c r="N182" s="10" t="s">
        <v>16</v>
      </c>
      <c r="O182" s="10">
        <v>188</v>
      </c>
      <c r="P182" s="11">
        <v>1306.6000000000001</v>
      </c>
      <c r="Q182" s="11">
        <v>914.62</v>
      </c>
      <c r="R182" s="53">
        <f t="shared" ref="R182:R185" si="23">L182-Q182</f>
        <v>-727.4</v>
      </c>
    </row>
    <row r="183" spans="1:18" x14ac:dyDescent="0.2">
      <c r="I183" s="10" t="s">
        <v>132</v>
      </c>
      <c r="J183" s="10">
        <v>10</v>
      </c>
      <c r="K183" s="12">
        <v>127.36</v>
      </c>
      <c r="L183" s="11">
        <v>89.15</v>
      </c>
      <c r="N183" s="10" t="s">
        <v>132</v>
      </c>
      <c r="O183" s="10">
        <v>27</v>
      </c>
      <c r="P183" s="11">
        <v>187.65</v>
      </c>
      <c r="Q183" s="11">
        <v>131.35499999999999</v>
      </c>
      <c r="R183" s="53">
        <f t="shared" si="23"/>
        <v>-42.204999999999984</v>
      </c>
    </row>
    <row r="184" spans="1:18" x14ac:dyDescent="0.2">
      <c r="I184" s="10" t="s">
        <v>243</v>
      </c>
      <c r="J184" s="10">
        <v>3832</v>
      </c>
      <c r="K184" s="12">
        <v>48805.83</v>
      </c>
      <c r="L184" s="11">
        <v>34164.080000000002</v>
      </c>
      <c r="N184" s="10" t="s">
        <v>243</v>
      </c>
      <c r="O184" s="10">
        <v>5990</v>
      </c>
      <c r="P184" s="11">
        <v>41630.5</v>
      </c>
      <c r="Q184" s="11">
        <v>29141.35</v>
      </c>
      <c r="R184" s="53">
        <f t="shared" si="23"/>
        <v>5022.7300000000032</v>
      </c>
    </row>
    <row r="185" spans="1:18" x14ac:dyDescent="0.2">
      <c r="I185" s="10" t="s">
        <v>59</v>
      </c>
      <c r="J185" s="10">
        <v>194</v>
      </c>
      <c r="K185" s="12">
        <v>2470.86</v>
      </c>
      <c r="L185" s="11">
        <v>1729.6</v>
      </c>
      <c r="N185" s="10" t="s">
        <v>257</v>
      </c>
      <c r="O185" s="10">
        <v>190</v>
      </c>
      <c r="P185" s="11">
        <v>1320.5</v>
      </c>
      <c r="Q185" s="11">
        <v>924.34999999999991</v>
      </c>
      <c r="R185" s="53">
        <f t="shared" si="23"/>
        <v>805.25</v>
      </c>
    </row>
    <row r="186" spans="1:18" ht="8" customHeight="1" x14ac:dyDescent="0.2">
      <c r="I186" s="47"/>
      <c r="J186" s="45"/>
      <c r="K186" s="46"/>
      <c r="L186" s="46"/>
      <c r="M186" s="44"/>
      <c r="N186" s="45"/>
      <c r="O186" s="45"/>
      <c r="P186" s="46"/>
      <c r="Q186" s="48"/>
      <c r="R186" s="54"/>
    </row>
    <row r="187" spans="1:18" x14ac:dyDescent="0.2">
      <c r="A187" s="27" t="s">
        <v>177</v>
      </c>
      <c r="B187" s="27" t="s">
        <v>178</v>
      </c>
      <c r="C187" s="27" t="s">
        <v>179</v>
      </c>
      <c r="D187" s="27" t="s">
        <v>180</v>
      </c>
      <c r="E187" s="27" t="s">
        <v>16</v>
      </c>
      <c r="F187" s="28">
        <v>724839</v>
      </c>
      <c r="G187" s="29">
        <v>87717</v>
      </c>
      <c r="H187" s="31">
        <v>8.2633811010000002</v>
      </c>
      <c r="I187" s="10" t="s">
        <v>132</v>
      </c>
      <c r="J187" s="10">
        <v>4012</v>
      </c>
      <c r="K187" s="12">
        <v>33152.68</v>
      </c>
      <c r="L187" s="11">
        <v>23206.880000000001</v>
      </c>
      <c r="M187" s="41"/>
      <c r="N187" s="10" t="s">
        <v>132</v>
      </c>
      <c r="O187" s="10">
        <v>9821</v>
      </c>
      <c r="P187" s="11">
        <v>33194.979999999996</v>
      </c>
      <c r="Q187" s="11">
        <v>23236.485999999997</v>
      </c>
      <c r="R187" s="53">
        <f t="shared" ref="R187:R193" si="24">L187-Q187</f>
        <v>-29.605999999996129</v>
      </c>
    </row>
    <row r="188" spans="1:18" x14ac:dyDescent="0.2">
      <c r="I188" s="10" t="s">
        <v>26</v>
      </c>
      <c r="J188" s="10">
        <v>37</v>
      </c>
      <c r="K188" s="12">
        <v>305.75</v>
      </c>
      <c r="L188" s="11">
        <v>214.02</v>
      </c>
      <c r="N188" s="10" t="s">
        <v>26</v>
      </c>
      <c r="O188" s="10">
        <v>31</v>
      </c>
      <c r="P188" s="11">
        <v>104.78</v>
      </c>
      <c r="Q188" s="11">
        <v>73.345999999999989</v>
      </c>
      <c r="R188" s="53">
        <f t="shared" si="24"/>
        <v>140.67400000000004</v>
      </c>
    </row>
    <row r="189" spans="1:18" x14ac:dyDescent="0.2">
      <c r="I189" s="10" t="s">
        <v>73</v>
      </c>
      <c r="J189" s="10">
        <v>986</v>
      </c>
      <c r="K189" s="12">
        <v>8147.69</v>
      </c>
      <c r="L189" s="11">
        <v>5703.39</v>
      </c>
      <c r="N189" s="10" t="s">
        <v>73</v>
      </c>
      <c r="O189" s="10">
        <v>1730</v>
      </c>
      <c r="P189" s="11">
        <v>5847.4</v>
      </c>
      <c r="Q189" s="11">
        <v>4093.1799999999994</v>
      </c>
      <c r="R189" s="53">
        <f t="shared" si="24"/>
        <v>1610.2100000000009</v>
      </c>
    </row>
    <row r="190" spans="1:18" x14ac:dyDescent="0.2">
      <c r="I190" s="10" t="s">
        <v>17</v>
      </c>
      <c r="J190" s="10">
        <v>227</v>
      </c>
      <c r="K190" s="12">
        <v>1875.79</v>
      </c>
      <c r="L190" s="11">
        <v>1313.05</v>
      </c>
      <c r="N190" s="10" t="s">
        <v>17</v>
      </c>
      <c r="O190" s="10">
        <v>194</v>
      </c>
      <c r="P190" s="11">
        <v>655.72</v>
      </c>
      <c r="Q190" s="11">
        <v>459.00399999999996</v>
      </c>
      <c r="R190" s="53">
        <f t="shared" si="24"/>
        <v>854.04600000000005</v>
      </c>
    </row>
    <row r="191" spans="1:18" x14ac:dyDescent="0.2">
      <c r="I191" s="10" t="s">
        <v>59</v>
      </c>
      <c r="J191" s="10">
        <v>0</v>
      </c>
      <c r="K191" s="12">
        <v>0</v>
      </c>
      <c r="L191" s="11">
        <v>0</v>
      </c>
      <c r="N191" s="10" t="s">
        <v>59</v>
      </c>
      <c r="O191" s="10">
        <v>1</v>
      </c>
      <c r="P191" s="11">
        <v>3.38</v>
      </c>
      <c r="Q191" s="11">
        <v>2.3659999999999997</v>
      </c>
      <c r="R191" s="53">
        <f t="shared" si="24"/>
        <v>-2.3659999999999997</v>
      </c>
    </row>
    <row r="192" spans="1:18" x14ac:dyDescent="0.2">
      <c r="I192" s="10" t="s">
        <v>239</v>
      </c>
      <c r="J192" s="10">
        <v>0</v>
      </c>
      <c r="K192" s="12">
        <v>0</v>
      </c>
      <c r="L192" s="11">
        <v>0</v>
      </c>
      <c r="N192" s="10" t="s">
        <v>239</v>
      </c>
      <c r="O192" s="10">
        <v>8</v>
      </c>
      <c r="P192" s="11">
        <v>27.04</v>
      </c>
      <c r="Q192" s="11">
        <v>18.927999999999997</v>
      </c>
      <c r="R192" s="53">
        <f t="shared" si="24"/>
        <v>-18.927999999999997</v>
      </c>
    </row>
    <row r="193" spans="1:18" x14ac:dyDescent="0.2">
      <c r="I193" s="10" t="s">
        <v>107</v>
      </c>
      <c r="J193" s="10">
        <v>0</v>
      </c>
      <c r="K193" s="12">
        <v>0</v>
      </c>
      <c r="L193" s="11">
        <v>0</v>
      </c>
      <c r="N193" s="10" t="s">
        <v>107</v>
      </c>
      <c r="O193" s="10">
        <v>1</v>
      </c>
      <c r="P193" s="11">
        <v>3.38</v>
      </c>
      <c r="Q193" s="11">
        <v>2.3659999999999997</v>
      </c>
      <c r="R193" s="53">
        <f t="shared" si="24"/>
        <v>-2.3659999999999997</v>
      </c>
    </row>
    <row r="194" spans="1:18" ht="8" customHeight="1" x14ac:dyDescent="0.2">
      <c r="I194" s="47"/>
      <c r="J194" s="45"/>
      <c r="K194" s="46"/>
      <c r="L194" s="46"/>
      <c r="M194" s="44"/>
      <c r="N194" s="45"/>
      <c r="O194" s="45"/>
      <c r="P194" s="46"/>
      <c r="Q194" s="48"/>
      <c r="R194" s="54"/>
    </row>
    <row r="195" spans="1:18" x14ac:dyDescent="0.2">
      <c r="A195" s="10" t="s">
        <v>181</v>
      </c>
      <c r="B195" s="27" t="s">
        <v>182</v>
      </c>
      <c r="C195" s="27" t="s">
        <v>183</v>
      </c>
      <c r="D195" s="27" t="s">
        <v>184</v>
      </c>
      <c r="E195" s="27" t="s">
        <v>68</v>
      </c>
      <c r="F195" s="28">
        <v>219513</v>
      </c>
      <c r="G195" s="29">
        <v>21748</v>
      </c>
      <c r="H195" s="31">
        <v>10.09347986</v>
      </c>
      <c r="I195" s="10" t="s">
        <v>244</v>
      </c>
      <c r="J195" s="10">
        <v>0</v>
      </c>
      <c r="K195" s="12">
        <v>0</v>
      </c>
      <c r="L195" s="11">
        <v>0</v>
      </c>
      <c r="M195" s="41"/>
      <c r="N195" s="10" t="s">
        <v>244</v>
      </c>
      <c r="O195" s="10">
        <v>0</v>
      </c>
      <c r="P195" s="11">
        <v>0</v>
      </c>
      <c r="Q195" s="11">
        <v>0</v>
      </c>
      <c r="R195" s="53">
        <f t="shared" ref="R195:R197" si="25">L195-Q195</f>
        <v>0</v>
      </c>
    </row>
    <row r="196" spans="1:18" x14ac:dyDescent="0.2">
      <c r="I196" s="10" t="s">
        <v>240</v>
      </c>
      <c r="J196" s="10">
        <v>1810</v>
      </c>
      <c r="K196" s="12">
        <v>18269.2</v>
      </c>
      <c r="L196" s="11">
        <v>12788.44</v>
      </c>
      <c r="N196" s="10" t="s">
        <v>240</v>
      </c>
      <c r="O196" s="10">
        <v>1626</v>
      </c>
      <c r="P196" s="11">
        <v>10520.22</v>
      </c>
      <c r="Q196" s="11">
        <v>7364.1539999999986</v>
      </c>
      <c r="R196" s="53">
        <f t="shared" si="25"/>
        <v>5424.2860000000019</v>
      </c>
    </row>
    <row r="197" spans="1:18" x14ac:dyDescent="0.2">
      <c r="I197" s="10" t="s">
        <v>245</v>
      </c>
      <c r="J197" s="10">
        <v>52</v>
      </c>
      <c r="K197" s="12">
        <v>524.86</v>
      </c>
      <c r="L197" s="11">
        <v>367.4</v>
      </c>
      <c r="N197" s="10" t="s">
        <v>245</v>
      </c>
      <c r="O197" s="10">
        <v>92</v>
      </c>
      <c r="P197" s="11">
        <v>595.24</v>
      </c>
      <c r="Q197" s="11">
        <v>416.66800000000001</v>
      </c>
      <c r="R197" s="53">
        <f t="shared" si="25"/>
        <v>-49.268000000000029</v>
      </c>
    </row>
    <row r="198" spans="1:18" ht="8" customHeight="1" x14ac:dyDescent="0.2">
      <c r="I198" s="47"/>
      <c r="J198" s="45"/>
      <c r="K198" s="46"/>
      <c r="L198" s="46"/>
      <c r="M198" s="44"/>
      <c r="N198" s="45"/>
      <c r="O198" s="45"/>
      <c r="P198" s="46"/>
      <c r="Q198" s="48"/>
      <c r="R198" s="54"/>
    </row>
    <row r="199" spans="1:18" x14ac:dyDescent="0.2">
      <c r="A199" s="10" t="s">
        <v>161</v>
      </c>
      <c r="B199" s="27" t="s">
        <v>162</v>
      </c>
      <c r="C199" s="27" t="s">
        <v>163</v>
      </c>
      <c r="D199" s="27" t="s">
        <v>164</v>
      </c>
      <c r="E199" s="27" t="s">
        <v>73</v>
      </c>
      <c r="F199" s="28">
        <v>276220</v>
      </c>
      <c r="G199" s="29">
        <v>28029</v>
      </c>
      <c r="H199" s="31">
        <v>9.8547932500000002</v>
      </c>
      <c r="I199" s="10" t="s">
        <v>16</v>
      </c>
      <c r="J199" s="10">
        <v>1077</v>
      </c>
      <c r="K199" s="12">
        <v>10613.61</v>
      </c>
      <c r="L199" s="11">
        <v>7429.53</v>
      </c>
      <c r="M199" s="41"/>
      <c r="N199" s="10" t="s">
        <v>16</v>
      </c>
      <c r="O199" s="10">
        <v>2009</v>
      </c>
      <c r="P199" s="11">
        <v>8056.0899999999992</v>
      </c>
      <c r="Q199" s="11">
        <v>5639.262999999999</v>
      </c>
      <c r="R199" s="53">
        <f t="shared" ref="R199:R202" si="26">L199-Q199</f>
        <v>1790.2670000000007</v>
      </c>
    </row>
    <row r="200" spans="1:18" x14ac:dyDescent="0.2">
      <c r="I200" s="10" t="s">
        <v>132</v>
      </c>
      <c r="J200" s="10">
        <v>31</v>
      </c>
      <c r="K200" s="12">
        <v>305.5</v>
      </c>
      <c r="L200" s="11">
        <v>213.85</v>
      </c>
      <c r="N200" s="10" t="s">
        <v>132</v>
      </c>
      <c r="O200" s="10">
        <v>42</v>
      </c>
      <c r="P200" s="11">
        <v>168.42</v>
      </c>
      <c r="Q200" s="11">
        <v>117.89399999999998</v>
      </c>
      <c r="R200" s="53">
        <f t="shared" si="26"/>
        <v>95.956000000000017</v>
      </c>
    </row>
    <row r="201" spans="1:18" x14ac:dyDescent="0.2">
      <c r="I201" s="10" t="s">
        <v>243</v>
      </c>
      <c r="J201" s="10">
        <v>7</v>
      </c>
      <c r="K201" s="12">
        <v>68.98</v>
      </c>
      <c r="L201" s="11">
        <v>48.29</v>
      </c>
      <c r="N201" s="10" t="s">
        <v>243</v>
      </c>
      <c r="O201" s="10">
        <v>4</v>
      </c>
      <c r="P201" s="11">
        <v>16.04</v>
      </c>
      <c r="Q201" s="11">
        <v>11.227999999999998</v>
      </c>
      <c r="R201" s="53">
        <f t="shared" si="26"/>
        <v>37.061999999999998</v>
      </c>
    </row>
    <row r="202" spans="1:18" x14ac:dyDescent="0.2">
      <c r="I202" s="10" t="s">
        <v>59</v>
      </c>
      <c r="J202" s="10">
        <v>0</v>
      </c>
      <c r="K202" s="12">
        <v>0</v>
      </c>
      <c r="L202" s="11">
        <v>0</v>
      </c>
      <c r="N202" s="10" t="s">
        <v>59</v>
      </c>
      <c r="O202" s="10">
        <v>4</v>
      </c>
      <c r="P202" s="11">
        <v>16.04</v>
      </c>
      <c r="Q202" s="11">
        <v>11.227999999999998</v>
      </c>
      <c r="R202" s="53">
        <f t="shared" si="26"/>
        <v>-11.227999999999998</v>
      </c>
    </row>
    <row r="203" spans="1:18" ht="8" customHeight="1" x14ac:dyDescent="0.2">
      <c r="I203" s="47"/>
      <c r="J203" s="45"/>
      <c r="K203" s="46"/>
      <c r="L203" s="46"/>
      <c r="M203" s="44"/>
      <c r="N203" s="45"/>
      <c r="O203" s="45"/>
      <c r="P203" s="46"/>
      <c r="Q203" s="48"/>
      <c r="R203" s="54"/>
    </row>
    <row r="204" spans="1:18" x14ac:dyDescent="0.2">
      <c r="A204" s="10" t="s">
        <v>149</v>
      </c>
      <c r="B204" s="27" t="s">
        <v>150</v>
      </c>
      <c r="C204" s="27" t="s">
        <v>151</v>
      </c>
      <c r="D204" s="27" t="s">
        <v>152</v>
      </c>
      <c r="E204" s="27" t="s">
        <v>17</v>
      </c>
      <c r="F204" s="28">
        <v>61485</v>
      </c>
      <c r="G204" s="29">
        <v>11877</v>
      </c>
      <c r="H204" s="31">
        <v>5.1768123260000003</v>
      </c>
      <c r="I204" s="10" t="s">
        <v>26</v>
      </c>
      <c r="J204" s="10">
        <v>1</v>
      </c>
      <c r="K204" s="12">
        <v>5.18</v>
      </c>
      <c r="L204" s="11">
        <v>3.62</v>
      </c>
      <c r="M204" s="41"/>
      <c r="N204" s="10" t="s">
        <v>26</v>
      </c>
      <c r="O204" s="10">
        <v>9</v>
      </c>
      <c r="P204" s="11">
        <v>28.349999999999998</v>
      </c>
      <c r="Q204" s="11">
        <v>19.844999999999999</v>
      </c>
      <c r="R204" s="53">
        <f t="shared" ref="R204:R209" si="27">L204-Q204</f>
        <v>-16.224999999999998</v>
      </c>
    </row>
    <row r="205" spans="1:18" x14ac:dyDescent="0.2">
      <c r="I205" s="10" t="s">
        <v>16</v>
      </c>
      <c r="J205" s="10">
        <v>26</v>
      </c>
      <c r="K205" s="12">
        <v>134.6</v>
      </c>
      <c r="L205" s="11">
        <v>94.22</v>
      </c>
      <c r="N205" s="10" t="s">
        <v>16</v>
      </c>
      <c r="O205" s="10">
        <v>43</v>
      </c>
      <c r="P205" s="11">
        <v>135.44999999999999</v>
      </c>
      <c r="Q205" s="11">
        <v>94.814999999999984</v>
      </c>
      <c r="R205" s="53">
        <f t="shared" si="27"/>
        <v>-0.59499999999998465</v>
      </c>
    </row>
    <row r="206" spans="1:18" x14ac:dyDescent="0.2">
      <c r="I206" s="10" t="s">
        <v>132</v>
      </c>
      <c r="J206" s="10">
        <v>0</v>
      </c>
      <c r="K206" s="12">
        <v>0</v>
      </c>
      <c r="L206" s="11">
        <v>0</v>
      </c>
      <c r="N206" s="10" t="s">
        <v>132</v>
      </c>
      <c r="O206" s="10">
        <v>0</v>
      </c>
      <c r="P206" s="11">
        <v>0</v>
      </c>
      <c r="Q206" s="11">
        <v>0</v>
      </c>
      <c r="R206" s="53">
        <f t="shared" si="27"/>
        <v>0</v>
      </c>
    </row>
    <row r="207" spans="1:18" x14ac:dyDescent="0.2">
      <c r="I207" s="10" t="s">
        <v>240</v>
      </c>
      <c r="J207" s="10">
        <v>3</v>
      </c>
      <c r="K207" s="12">
        <v>15.53</v>
      </c>
      <c r="L207" s="11">
        <v>10.87</v>
      </c>
      <c r="N207" s="10" t="s">
        <v>240</v>
      </c>
      <c r="O207" s="10">
        <v>6</v>
      </c>
      <c r="P207" s="11">
        <v>18.899999999999999</v>
      </c>
      <c r="Q207" s="11">
        <v>13.229999999999999</v>
      </c>
      <c r="R207" s="53">
        <f t="shared" si="27"/>
        <v>-2.3599999999999994</v>
      </c>
    </row>
    <row r="208" spans="1:18" x14ac:dyDescent="0.2">
      <c r="I208" s="10" t="s">
        <v>247</v>
      </c>
      <c r="J208" s="10">
        <v>0</v>
      </c>
      <c r="K208" s="12">
        <v>0</v>
      </c>
      <c r="L208" s="11">
        <v>0</v>
      </c>
      <c r="N208" s="10" t="s">
        <v>247</v>
      </c>
      <c r="O208" s="10">
        <v>160</v>
      </c>
      <c r="P208" s="11">
        <v>504</v>
      </c>
      <c r="Q208" s="11">
        <v>352.79999999999995</v>
      </c>
      <c r="R208" s="53">
        <f t="shared" si="27"/>
        <v>-352.79999999999995</v>
      </c>
    </row>
    <row r="209" spans="1:18" x14ac:dyDescent="0.2">
      <c r="I209" s="10" t="s">
        <v>238</v>
      </c>
      <c r="J209" s="10">
        <v>0</v>
      </c>
      <c r="K209" s="12">
        <v>0</v>
      </c>
      <c r="L209" s="11">
        <v>0</v>
      </c>
      <c r="N209" s="10" t="s">
        <v>238</v>
      </c>
      <c r="O209" s="10">
        <v>0</v>
      </c>
      <c r="P209" s="11">
        <v>0</v>
      </c>
      <c r="Q209" s="11">
        <v>0</v>
      </c>
      <c r="R209" s="53">
        <f t="shared" si="27"/>
        <v>0</v>
      </c>
    </row>
    <row r="210" spans="1:18" ht="8" customHeight="1" x14ac:dyDescent="0.2">
      <c r="I210" s="47"/>
      <c r="J210" s="45"/>
      <c r="K210" s="46"/>
      <c r="L210" s="46"/>
      <c r="M210" s="44"/>
      <c r="N210" s="45"/>
      <c r="O210" s="45"/>
      <c r="P210" s="46"/>
      <c r="Q210" s="48"/>
      <c r="R210" s="54"/>
    </row>
    <row r="211" spans="1:18" x14ac:dyDescent="0.2">
      <c r="A211" s="10" t="s">
        <v>141</v>
      </c>
      <c r="B211" s="27" t="s">
        <v>142</v>
      </c>
      <c r="C211" s="27" t="s">
        <v>143</v>
      </c>
      <c r="D211" s="27" t="s">
        <v>144</v>
      </c>
      <c r="E211" s="27" t="s">
        <v>16</v>
      </c>
      <c r="F211" s="28">
        <v>879754</v>
      </c>
      <c r="G211" s="29">
        <v>107034</v>
      </c>
      <c r="H211" s="31">
        <v>8.219388232</v>
      </c>
      <c r="I211" s="10" t="s">
        <v>26</v>
      </c>
      <c r="J211" s="10">
        <v>66</v>
      </c>
      <c r="K211" s="12">
        <v>542.48</v>
      </c>
      <c r="L211" s="11">
        <v>379.74</v>
      </c>
      <c r="M211" s="41"/>
      <c r="N211" s="10" t="s">
        <v>26</v>
      </c>
      <c r="O211" s="10">
        <v>579</v>
      </c>
      <c r="P211" s="11">
        <v>2113.35</v>
      </c>
      <c r="Q211" s="11">
        <v>1479.3449999999998</v>
      </c>
      <c r="R211" s="53">
        <f t="shared" ref="R211:R217" si="28">L211-Q211</f>
        <v>-1099.6049999999998</v>
      </c>
    </row>
    <row r="212" spans="1:18" x14ac:dyDescent="0.2">
      <c r="I212" s="10" t="s">
        <v>107</v>
      </c>
      <c r="J212" s="10">
        <v>0</v>
      </c>
      <c r="K212" s="12">
        <v>0</v>
      </c>
      <c r="L212" s="11">
        <v>0</v>
      </c>
      <c r="N212" s="10" t="s">
        <v>107</v>
      </c>
      <c r="O212" s="10">
        <v>0</v>
      </c>
      <c r="P212" s="11">
        <v>0</v>
      </c>
      <c r="Q212" s="11">
        <v>0</v>
      </c>
      <c r="R212" s="53">
        <f t="shared" si="28"/>
        <v>0</v>
      </c>
    </row>
    <row r="213" spans="1:18" x14ac:dyDescent="0.2">
      <c r="I213" s="10" t="s">
        <v>73</v>
      </c>
      <c r="J213" s="10">
        <v>3722</v>
      </c>
      <c r="K213" s="12">
        <v>30592.560000000001</v>
      </c>
      <c r="L213" s="11">
        <v>21414.79</v>
      </c>
      <c r="N213" s="10" t="s">
        <v>73</v>
      </c>
      <c r="O213" s="10">
        <v>9911</v>
      </c>
      <c r="P213" s="11">
        <v>36175.15</v>
      </c>
      <c r="Q213" s="11">
        <v>25322.605</v>
      </c>
      <c r="R213" s="53">
        <f t="shared" si="28"/>
        <v>-3907.8149999999987</v>
      </c>
    </row>
    <row r="214" spans="1:18" x14ac:dyDescent="0.2">
      <c r="I214" s="10" t="s">
        <v>132</v>
      </c>
      <c r="J214" s="10">
        <v>3</v>
      </c>
      <c r="K214" s="12">
        <v>24.66</v>
      </c>
      <c r="L214" s="11">
        <v>17.260000000000002</v>
      </c>
      <c r="N214" s="10" t="s">
        <v>132</v>
      </c>
      <c r="O214" s="10">
        <v>3</v>
      </c>
      <c r="P214" s="11">
        <v>10.95</v>
      </c>
      <c r="Q214" s="11">
        <v>7.6649999999999991</v>
      </c>
      <c r="R214" s="53">
        <f t="shared" si="28"/>
        <v>9.5950000000000024</v>
      </c>
    </row>
    <row r="215" spans="1:18" x14ac:dyDescent="0.2">
      <c r="I215" s="10" t="s">
        <v>239</v>
      </c>
      <c r="J215" s="10">
        <v>0</v>
      </c>
      <c r="K215" s="12">
        <v>0</v>
      </c>
      <c r="L215" s="11">
        <v>0</v>
      </c>
      <c r="N215" s="10" t="s">
        <v>239</v>
      </c>
      <c r="O215" s="10">
        <v>10</v>
      </c>
      <c r="P215" s="11">
        <v>36.5</v>
      </c>
      <c r="Q215" s="11">
        <v>25.549999999999997</v>
      </c>
      <c r="R215" s="53">
        <f t="shared" si="28"/>
        <v>-25.549999999999997</v>
      </c>
    </row>
    <row r="216" spans="1:18" x14ac:dyDescent="0.2">
      <c r="I216" s="10" t="s">
        <v>59</v>
      </c>
      <c r="J216" s="10">
        <v>632</v>
      </c>
      <c r="K216" s="12">
        <v>5194.6499999999996</v>
      </c>
      <c r="L216" s="11">
        <v>3636.26</v>
      </c>
      <c r="N216" s="10" t="s">
        <v>59</v>
      </c>
      <c r="O216" s="10">
        <v>1372</v>
      </c>
      <c r="P216" s="11">
        <v>5007.8</v>
      </c>
      <c r="Q216" s="11">
        <v>3505.46</v>
      </c>
      <c r="R216" s="53">
        <f t="shared" si="28"/>
        <v>130.80000000000018</v>
      </c>
    </row>
    <row r="217" spans="1:18" x14ac:dyDescent="0.2">
      <c r="I217" s="10" t="s">
        <v>17</v>
      </c>
      <c r="J217" s="10">
        <v>4</v>
      </c>
      <c r="K217" s="12">
        <v>32.880000000000003</v>
      </c>
      <c r="L217" s="11">
        <v>23.01</v>
      </c>
      <c r="N217" s="10" t="s">
        <v>17</v>
      </c>
      <c r="O217" s="10">
        <v>49</v>
      </c>
      <c r="P217" s="11">
        <v>178.85</v>
      </c>
      <c r="Q217" s="11">
        <v>125.19499999999999</v>
      </c>
      <c r="R217" s="53">
        <f t="shared" si="28"/>
        <v>-102.18499999999999</v>
      </c>
    </row>
    <row r="218" spans="1:18" ht="8" customHeight="1" x14ac:dyDescent="0.2">
      <c r="I218" s="47"/>
      <c r="J218" s="45"/>
      <c r="K218" s="46"/>
      <c r="L218" s="46"/>
      <c r="M218" s="44"/>
      <c r="N218" s="45"/>
      <c r="O218" s="45"/>
      <c r="P218" s="46"/>
      <c r="Q218" s="48"/>
      <c r="R218" s="54"/>
    </row>
    <row r="219" spans="1:18" x14ac:dyDescent="0.2">
      <c r="A219" s="10" t="s">
        <v>43</v>
      </c>
      <c r="B219" s="27" t="s">
        <v>44</v>
      </c>
      <c r="C219" s="27" t="s">
        <v>45</v>
      </c>
      <c r="D219" s="27" t="s">
        <v>46</v>
      </c>
      <c r="E219" s="27" t="s">
        <v>26</v>
      </c>
      <c r="F219" s="28">
        <v>156459</v>
      </c>
      <c r="G219" s="29">
        <v>10488</v>
      </c>
      <c r="H219" s="31">
        <v>14.917906178000001</v>
      </c>
      <c r="I219" s="10" t="s">
        <v>16</v>
      </c>
      <c r="J219" s="10">
        <v>23</v>
      </c>
      <c r="K219" s="12">
        <v>343.11</v>
      </c>
      <c r="L219" s="11">
        <v>240.18</v>
      </c>
      <c r="M219" s="41"/>
      <c r="N219" s="10" t="s">
        <v>16</v>
      </c>
      <c r="O219" s="10">
        <v>28</v>
      </c>
      <c r="P219" s="11">
        <v>183.4</v>
      </c>
      <c r="Q219" s="11">
        <v>128.38</v>
      </c>
      <c r="R219" s="53">
        <f t="shared" ref="R219:R224" si="29">L219-Q219</f>
        <v>111.80000000000001</v>
      </c>
    </row>
    <row r="220" spans="1:18" x14ac:dyDescent="0.2">
      <c r="I220" s="10" t="s">
        <v>107</v>
      </c>
      <c r="J220" s="10">
        <v>3</v>
      </c>
      <c r="K220" s="12">
        <v>44.75</v>
      </c>
      <c r="L220" s="11">
        <v>31.33</v>
      </c>
      <c r="N220" s="10" t="s">
        <v>107</v>
      </c>
      <c r="O220" s="10">
        <v>0</v>
      </c>
      <c r="P220" s="11">
        <v>0</v>
      </c>
      <c r="Q220" s="11">
        <v>0</v>
      </c>
      <c r="R220" s="53">
        <f t="shared" si="29"/>
        <v>31.33</v>
      </c>
    </row>
    <row r="221" spans="1:18" x14ac:dyDescent="0.2">
      <c r="I221" s="10" t="s">
        <v>242</v>
      </c>
      <c r="J221" s="10">
        <v>9</v>
      </c>
      <c r="K221" s="12">
        <v>134.26</v>
      </c>
      <c r="L221" s="11">
        <v>93.98</v>
      </c>
      <c r="N221" s="10" t="s">
        <v>242</v>
      </c>
      <c r="O221" s="10">
        <v>0</v>
      </c>
      <c r="P221" s="11">
        <v>0</v>
      </c>
      <c r="Q221" s="11">
        <v>0</v>
      </c>
      <c r="R221" s="53">
        <f t="shared" si="29"/>
        <v>93.98</v>
      </c>
    </row>
    <row r="222" spans="1:18" x14ac:dyDescent="0.2">
      <c r="I222" s="10" t="s">
        <v>240</v>
      </c>
      <c r="J222" s="10">
        <v>0</v>
      </c>
      <c r="K222" s="12">
        <v>0</v>
      </c>
      <c r="L222" s="11">
        <v>0</v>
      </c>
      <c r="N222" s="10" t="s">
        <v>240</v>
      </c>
      <c r="O222" s="10">
        <v>0</v>
      </c>
      <c r="P222" s="11">
        <v>0</v>
      </c>
      <c r="Q222" s="11">
        <v>0</v>
      </c>
      <c r="R222" s="53">
        <f t="shared" si="29"/>
        <v>0</v>
      </c>
    </row>
    <row r="223" spans="1:18" x14ac:dyDescent="0.2">
      <c r="I223" s="10" t="s">
        <v>241</v>
      </c>
      <c r="J223" s="10">
        <v>289</v>
      </c>
      <c r="K223" s="12">
        <v>4311.2700000000004</v>
      </c>
      <c r="L223" s="11">
        <v>3017.89</v>
      </c>
      <c r="N223" s="10" t="s">
        <v>241</v>
      </c>
      <c r="O223" s="10">
        <v>529</v>
      </c>
      <c r="P223" s="11">
        <v>3464.95</v>
      </c>
      <c r="Q223" s="11">
        <v>2425.4649999999997</v>
      </c>
      <c r="R223" s="53">
        <f t="shared" si="29"/>
        <v>592.42500000000018</v>
      </c>
    </row>
    <row r="224" spans="1:18" x14ac:dyDescent="0.2">
      <c r="I224" s="10" t="s">
        <v>17</v>
      </c>
      <c r="J224" s="10">
        <v>0</v>
      </c>
      <c r="K224" s="12">
        <v>0</v>
      </c>
      <c r="L224" s="11">
        <v>0</v>
      </c>
      <c r="N224" s="10" t="s">
        <v>17</v>
      </c>
      <c r="O224" s="10">
        <v>8</v>
      </c>
      <c r="P224" s="11">
        <v>52.4</v>
      </c>
      <c r="Q224" s="11">
        <v>36.68</v>
      </c>
      <c r="R224" s="53">
        <f t="shared" si="29"/>
        <v>-36.68</v>
      </c>
    </row>
    <row r="225" spans="1:18" ht="8" customHeight="1" x14ac:dyDescent="0.2">
      <c r="I225" s="47"/>
      <c r="J225" s="45"/>
      <c r="K225" s="46"/>
      <c r="L225" s="46"/>
      <c r="M225" s="44"/>
      <c r="N225" s="45"/>
      <c r="O225" s="45"/>
      <c r="P225" s="46"/>
      <c r="Q225" s="48"/>
      <c r="R225" s="54"/>
    </row>
    <row r="226" spans="1:18" x14ac:dyDescent="0.2">
      <c r="A226" s="10" t="s">
        <v>27</v>
      </c>
      <c r="B226" s="27" t="s">
        <v>28</v>
      </c>
      <c r="C226" s="27" t="s">
        <v>29</v>
      </c>
      <c r="D226" s="27" t="s">
        <v>30</v>
      </c>
      <c r="E226" s="27" t="s">
        <v>17</v>
      </c>
      <c r="F226" s="28">
        <v>546653</v>
      </c>
      <c r="G226" s="29">
        <v>73364</v>
      </c>
      <c r="H226" s="31">
        <v>7.4512431169999997</v>
      </c>
      <c r="I226" s="10" t="s">
        <v>26</v>
      </c>
      <c r="J226" s="10">
        <v>8257</v>
      </c>
      <c r="K226" s="12">
        <v>61524.91</v>
      </c>
      <c r="L226" s="11">
        <v>43067.44</v>
      </c>
      <c r="M226" s="42"/>
      <c r="N226" s="10" t="s">
        <v>26</v>
      </c>
      <c r="O226" s="10">
        <v>14716</v>
      </c>
      <c r="P226" s="11">
        <v>61807.200000000004</v>
      </c>
      <c r="Q226" s="11">
        <v>43265.04</v>
      </c>
      <c r="R226" s="53">
        <f t="shared" ref="R226:R231" si="30">L226-Q226</f>
        <v>-197.59999999999854</v>
      </c>
    </row>
    <row r="227" spans="1:18" x14ac:dyDescent="0.2">
      <c r="I227" s="10" t="s">
        <v>16</v>
      </c>
      <c r="J227" s="10">
        <v>8429</v>
      </c>
      <c r="K227" s="12">
        <v>62806.53</v>
      </c>
      <c r="L227" s="11">
        <v>43964.57</v>
      </c>
      <c r="N227" s="10" t="s">
        <v>16</v>
      </c>
      <c r="O227" s="10">
        <v>12330</v>
      </c>
      <c r="P227" s="11">
        <v>51786</v>
      </c>
      <c r="Q227" s="11">
        <v>36250.199999999997</v>
      </c>
      <c r="R227" s="53">
        <f t="shared" si="30"/>
        <v>7714.3700000000026</v>
      </c>
    </row>
    <row r="228" spans="1:18" x14ac:dyDescent="0.2">
      <c r="I228" s="10" t="s">
        <v>132</v>
      </c>
      <c r="J228" s="10">
        <v>426</v>
      </c>
      <c r="K228" s="12">
        <v>3174.23</v>
      </c>
      <c r="L228" s="11">
        <v>2221.96</v>
      </c>
      <c r="N228" s="10" t="s">
        <v>132</v>
      </c>
      <c r="O228" s="10">
        <v>517</v>
      </c>
      <c r="P228" s="11">
        <v>2171.4</v>
      </c>
      <c r="Q228" s="11">
        <v>1519.98</v>
      </c>
      <c r="R228" s="53">
        <f t="shared" si="30"/>
        <v>701.98</v>
      </c>
    </row>
    <row r="229" spans="1:18" x14ac:dyDescent="0.2">
      <c r="I229" s="10" t="s">
        <v>240</v>
      </c>
      <c r="J229" s="10">
        <v>1</v>
      </c>
      <c r="K229" s="12">
        <v>7.45</v>
      </c>
      <c r="L229" s="11">
        <v>5.22</v>
      </c>
      <c r="N229" s="10" t="s">
        <v>240</v>
      </c>
      <c r="O229" s="10">
        <v>62</v>
      </c>
      <c r="P229" s="11">
        <v>260.40000000000003</v>
      </c>
      <c r="Q229" s="11">
        <v>182.28</v>
      </c>
      <c r="R229" s="53">
        <f t="shared" si="30"/>
        <v>-177.06</v>
      </c>
    </row>
    <row r="230" spans="1:18" x14ac:dyDescent="0.2">
      <c r="I230" s="10" t="s">
        <v>247</v>
      </c>
      <c r="J230" s="10">
        <v>7</v>
      </c>
      <c r="K230" s="12">
        <v>52.16</v>
      </c>
      <c r="L230" s="11">
        <v>36.51</v>
      </c>
      <c r="N230" s="10" t="s">
        <v>247</v>
      </c>
      <c r="O230" s="10">
        <v>73</v>
      </c>
      <c r="P230" s="11">
        <v>306.60000000000002</v>
      </c>
      <c r="Q230" s="11">
        <v>214.62</v>
      </c>
      <c r="R230" s="53">
        <f t="shared" si="30"/>
        <v>-178.11</v>
      </c>
    </row>
    <row r="231" spans="1:18" x14ac:dyDescent="0.2">
      <c r="I231" s="10" t="s">
        <v>238</v>
      </c>
      <c r="J231" s="10">
        <v>0</v>
      </c>
      <c r="K231" s="12">
        <v>0</v>
      </c>
      <c r="L231" s="11">
        <v>0</v>
      </c>
      <c r="N231" s="10" t="s">
        <v>238</v>
      </c>
      <c r="O231" s="10">
        <v>0</v>
      </c>
      <c r="P231" s="11">
        <v>0</v>
      </c>
      <c r="Q231" s="11">
        <v>0</v>
      </c>
      <c r="R231" s="53">
        <f t="shared" si="30"/>
        <v>0</v>
      </c>
    </row>
    <row r="232" spans="1:18" ht="8" customHeight="1" x14ac:dyDescent="0.2">
      <c r="I232" s="47"/>
      <c r="J232" s="45"/>
      <c r="K232" s="46"/>
      <c r="L232" s="46"/>
      <c r="M232" s="44"/>
      <c r="N232" s="45"/>
      <c r="O232" s="45"/>
      <c r="P232" s="46"/>
      <c r="Q232" s="48"/>
      <c r="R232" s="54"/>
    </row>
    <row r="233" spans="1:18" x14ac:dyDescent="0.2">
      <c r="A233" s="27" t="s">
        <v>209</v>
      </c>
      <c r="B233" s="27" t="s">
        <v>210</v>
      </c>
      <c r="C233" s="27" t="s">
        <v>211</v>
      </c>
      <c r="D233" s="27" t="s">
        <v>212</v>
      </c>
      <c r="E233" s="27" t="s">
        <v>68</v>
      </c>
      <c r="F233" s="28">
        <v>56841</v>
      </c>
      <c r="G233" s="29">
        <v>15948</v>
      </c>
      <c r="H233" s="31">
        <v>3.5641459740000001</v>
      </c>
      <c r="I233" s="10" t="s">
        <v>244</v>
      </c>
      <c r="J233" s="10">
        <v>905</v>
      </c>
      <c r="K233" s="12">
        <v>3225.55</v>
      </c>
      <c r="L233" s="11">
        <v>2257.89</v>
      </c>
      <c r="M233" s="42"/>
      <c r="N233" s="10" t="s">
        <v>244</v>
      </c>
      <c r="O233" s="10">
        <v>73</v>
      </c>
      <c r="P233" s="11">
        <v>241.63</v>
      </c>
      <c r="Q233" s="11">
        <v>169.14099999999999</v>
      </c>
      <c r="R233" s="53">
        <f t="shared" ref="R233:R235" si="31">L233-Q233</f>
        <v>2088.7489999999998</v>
      </c>
    </row>
    <row r="234" spans="1:18" x14ac:dyDescent="0.2">
      <c r="I234" s="10" t="s">
        <v>245</v>
      </c>
      <c r="J234" s="10">
        <v>36</v>
      </c>
      <c r="K234" s="12">
        <v>128.31</v>
      </c>
      <c r="L234" s="11">
        <v>89.82</v>
      </c>
      <c r="N234" s="10" t="s">
        <v>245</v>
      </c>
      <c r="O234" s="10">
        <v>17</v>
      </c>
      <c r="P234" s="11">
        <v>56.27</v>
      </c>
      <c r="Q234" s="11">
        <v>39.389000000000003</v>
      </c>
      <c r="R234" s="53">
        <f t="shared" si="31"/>
        <v>50.43099999999999</v>
      </c>
    </row>
    <row r="235" spans="1:18" x14ac:dyDescent="0.2">
      <c r="I235" s="10" t="s">
        <v>240</v>
      </c>
      <c r="J235" s="10">
        <v>77</v>
      </c>
      <c r="K235" s="12">
        <v>274.44</v>
      </c>
      <c r="L235" s="11">
        <v>192.11</v>
      </c>
      <c r="N235" s="10" t="s">
        <v>240</v>
      </c>
      <c r="O235" s="10">
        <v>0</v>
      </c>
      <c r="P235" s="11">
        <v>0</v>
      </c>
      <c r="Q235" s="11">
        <v>0</v>
      </c>
      <c r="R235" s="53">
        <f t="shared" si="31"/>
        <v>192.11</v>
      </c>
    </row>
    <row r="236" spans="1:18" ht="8" customHeight="1" x14ac:dyDescent="0.2">
      <c r="I236" s="47"/>
      <c r="J236" s="45"/>
      <c r="K236" s="46"/>
      <c r="L236" s="46"/>
      <c r="M236" s="44"/>
      <c r="N236" s="45"/>
      <c r="O236" s="45"/>
      <c r="P236" s="46"/>
      <c r="Q236" s="48"/>
      <c r="R236" s="54"/>
    </row>
    <row r="237" spans="1:18" x14ac:dyDescent="0.2">
      <c r="A237" s="27" t="s">
        <v>230</v>
      </c>
      <c r="B237" s="27" t="s">
        <v>231</v>
      </c>
      <c r="C237" s="27" t="s">
        <v>232</v>
      </c>
      <c r="D237" s="27" t="s">
        <v>233</v>
      </c>
      <c r="E237" s="27" t="s">
        <v>17</v>
      </c>
      <c r="F237" s="28">
        <v>136549</v>
      </c>
      <c r="G237" s="29">
        <v>15903</v>
      </c>
      <c r="H237" s="31">
        <v>8.5863673519999999</v>
      </c>
      <c r="I237" s="10" t="s">
        <v>16</v>
      </c>
      <c r="J237" s="10">
        <v>130</v>
      </c>
      <c r="K237" s="12">
        <v>1116.23</v>
      </c>
      <c r="L237" s="11">
        <v>781.36</v>
      </c>
      <c r="M237" s="42"/>
      <c r="N237" s="10" t="s">
        <v>16</v>
      </c>
      <c r="O237" s="10">
        <v>104</v>
      </c>
      <c r="P237" s="11">
        <v>609.44000000000005</v>
      </c>
      <c r="Q237" s="11">
        <v>426.608</v>
      </c>
      <c r="R237" s="53">
        <f t="shared" ref="R237:R242" si="32">L237-Q237</f>
        <v>354.75200000000001</v>
      </c>
    </row>
    <row r="238" spans="1:18" x14ac:dyDescent="0.2">
      <c r="I238" s="10" t="s">
        <v>132</v>
      </c>
      <c r="J238" s="10">
        <v>88</v>
      </c>
      <c r="K238" s="12">
        <v>755.6</v>
      </c>
      <c r="L238" s="11">
        <v>528.91999999999996</v>
      </c>
      <c r="N238" s="10" t="s">
        <v>132</v>
      </c>
      <c r="O238" s="10">
        <v>126</v>
      </c>
      <c r="P238" s="11">
        <v>738.36</v>
      </c>
      <c r="Q238" s="11">
        <v>516.85199999999998</v>
      </c>
      <c r="R238" s="53">
        <f t="shared" si="32"/>
        <v>12.067999999999984</v>
      </c>
    </row>
    <row r="239" spans="1:18" x14ac:dyDescent="0.2">
      <c r="I239" s="10" t="s">
        <v>247</v>
      </c>
      <c r="J239" s="10">
        <v>310</v>
      </c>
      <c r="K239" s="12">
        <v>2661.77</v>
      </c>
      <c r="L239" s="11">
        <v>1863.24</v>
      </c>
      <c r="N239" s="10" t="s">
        <v>247</v>
      </c>
      <c r="O239" s="10">
        <v>572</v>
      </c>
      <c r="P239" s="11">
        <v>3351.92</v>
      </c>
      <c r="Q239" s="11">
        <v>2346.3440000000001</v>
      </c>
      <c r="R239" s="53">
        <f t="shared" si="32"/>
        <v>-483.10400000000004</v>
      </c>
    </row>
    <row r="240" spans="1:18" x14ac:dyDescent="0.2">
      <c r="I240" s="10" t="s">
        <v>26</v>
      </c>
      <c r="J240" s="10">
        <v>0</v>
      </c>
      <c r="K240" s="12">
        <v>0</v>
      </c>
      <c r="L240" s="11">
        <v>0</v>
      </c>
      <c r="N240" s="10" t="s">
        <v>26</v>
      </c>
      <c r="O240" s="10">
        <v>15</v>
      </c>
      <c r="P240" s="11">
        <v>87.9</v>
      </c>
      <c r="Q240" s="11">
        <v>61.53</v>
      </c>
      <c r="R240" s="53">
        <f t="shared" si="32"/>
        <v>-61.53</v>
      </c>
    </row>
    <row r="241" spans="1:18" x14ac:dyDescent="0.2">
      <c r="I241" s="10" t="s">
        <v>240</v>
      </c>
      <c r="J241" s="10">
        <v>0</v>
      </c>
      <c r="K241" s="12">
        <v>0</v>
      </c>
      <c r="L241" s="11">
        <v>0</v>
      </c>
      <c r="N241" s="10" t="s">
        <v>240</v>
      </c>
      <c r="O241" s="10">
        <v>1</v>
      </c>
      <c r="P241" s="11">
        <v>5.86</v>
      </c>
      <c r="Q241" s="11">
        <v>4.1020000000000003</v>
      </c>
      <c r="R241" s="53">
        <f t="shared" si="32"/>
        <v>-4.1020000000000003</v>
      </c>
    </row>
    <row r="242" spans="1:18" x14ac:dyDescent="0.2">
      <c r="I242" s="10" t="s">
        <v>238</v>
      </c>
      <c r="J242" s="10">
        <v>0</v>
      </c>
      <c r="K242" s="12">
        <v>0</v>
      </c>
      <c r="L242" s="11">
        <v>0</v>
      </c>
      <c r="N242" s="10" t="s">
        <v>238</v>
      </c>
      <c r="O242" s="10">
        <v>0</v>
      </c>
      <c r="P242" s="11">
        <v>0</v>
      </c>
      <c r="Q242" s="11">
        <v>0</v>
      </c>
      <c r="R242" s="53">
        <f t="shared" si="32"/>
        <v>0</v>
      </c>
    </row>
    <row r="243" spans="1:18" ht="8" customHeight="1" x14ac:dyDescent="0.2">
      <c r="I243" s="47"/>
      <c r="J243" s="45"/>
      <c r="K243" s="46"/>
      <c r="L243" s="46"/>
      <c r="M243" s="44"/>
      <c r="N243" s="45"/>
      <c r="O243" s="45"/>
      <c r="P243" s="46"/>
      <c r="Q243" s="48"/>
      <c r="R243" s="54"/>
    </row>
    <row r="244" spans="1:18" x14ac:dyDescent="0.2">
      <c r="A244" s="27" t="s">
        <v>222</v>
      </c>
      <c r="B244" s="27" t="s">
        <v>223</v>
      </c>
      <c r="C244" s="27" t="s">
        <v>224</v>
      </c>
      <c r="D244" s="27" t="s">
        <v>225</v>
      </c>
      <c r="E244" s="27" t="s">
        <v>26</v>
      </c>
      <c r="F244" s="28">
        <v>730290</v>
      </c>
      <c r="G244" s="29">
        <v>73855</v>
      </c>
      <c r="H244" s="31">
        <v>9.8881592309999995</v>
      </c>
      <c r="I244" s="10" t="s">
        <v>16</v>
      </c>
      <c r="J244" s="10">
        <v>127</v>
      </c>
      <c r="K244" s="12">
        <v>1255.8</v>
      </c>
      <c r="L244" s="11">
        <v>879.06</v>
      </c>
      <c r="M244" s="42"/>
      <c r="N244" s="10" t="s">
        <v>16</v>
      </c>
      <c r="O244" s="10">
        <v>187</v>
      </c>
      <c r="P244" s="11">
        <v>957.44</v>
      </c>
      <c r="Q244" s="11">
        <v>670.20799999999997</v>
      </c>
      <c r="R244" s="53">
        <f t="shared" ref="R244:R249" si="33">L244-Q244</f>
        <v>208.85199999999998</v>
      </c>
    </row>
    <row r="245" spans="1:18" x14ac:dyDescent="0.2">
      <c r="I245" s="10" t="s">
        <v>107</v>
      </c>
      <c r="J245" s="10">
        <v>0</v>
      </c>
      <c r="K245" s="12">
        <v>0</v>
      </c>
      <c r="L245" s="11">
        <v>0</v>
      </c>
      <c r="N245" s="10" t="s">
        <v>107</v>
      </c>
      <c r="O245" s="10">
        <v>7</v>
      </c>
      <c r="P245" s="11">
        <v>35.840000000000003</v>
      </c>
      <c r="Q245" s="11">
        <v>25.088000000000001</v>
      </c>
      <c r="R245" s="53">
        <f t="shared" si="33"/>
        <v>-25.088000000000001</v>
      </c>
    </row>
    <row r="246" spans="1:18" x14ac:dyDescent="0.2">
      <c r="I246" s="10" t="s">
        <v>242</v>
      </c>
      <c r="J246" s="10">
        <v>24</v>
      </c>
      <c r="K246" s="12">
        <v>237.32</v>
      </c>
      <c r="L246" s="11">
        <v>166.12</v>
      </c>
      <c r="N246" s="10" t="s">
        <v>242</v>
      </c>
      <c r="O246" s="10">
        <v>68</v>
      </c>
      <c r="P246" s="11">
        <v>348.16</v>
      </c>
      <c r="Q246" s="11">
        <v>243.71199999999999</v>
      </c>
      <c r="R246" s="53">
        <f t="shared" si="33"/>
        <v>-77.591999999999985</v>
      </c>
    </row>
    <row r="247" spans="1:18" x14ac:dyDescent="0.2">
      <c r="I247" s="10" t="s">
        <v>240</v>
      </c>
      <c r="J247" s="10">
        <v>1</v>
      </c>
      <c r="K247" s="12">
        <v>9.89</v>
      </c>
      <c r="L247" s="11">
        <v>6.92</v>
      </c>
      <c r="N247" s="10" t="s">
        <v>240</v>
      </c>
      <c r="O247" s="10">
        <v>50</v>
      </c>
      <c r="P247" s="11">
        <v>256</v>
      </c>
      <c r="Q247" s="11">
        <v>179.2</v>
      </c>
      <c r="R247" s="53">
        <f t="shared" si="33"/>
        <v>-172.28</v>
      </c>
    </row>
    <row r="248" spans="1:18" x14ac:dyDescent="0.2">
      <c r="I248" s="10" t="s">
        <v>241</v>
      </c>
      <c r="J248" s="10">
        <v>4915</v>
      </c>
      <c r="K248" s="12">
        <v>48600.3</v>
      </c>
      <c r="L248" s="11">
        <v>34020.21</v>
      </c>
      <c r="N248" s="10" t="s">
        <v>241</v>
      </c>
      <c r="O248" s="10">
        <v>8498</v>
      </c>
      <c r="P248" s="11">
        <v>43509.760000000002</v>
      </c>
      <c r="Q248" s="11">
        <v>30456.831999999999</v>
      </c>
      <c r="R248" s="53">
        <f t="shared" si="33"/>
        <v>3563.3780000000006</v>
      </c>
    </row>
    <row r="249" spans="1:18" x14ac:dyDescent="0.2">
      <c r="I249" s="10" t="s">
        <v>17</v>
      </c>
      <c r="J249" s="10">
        <v>678</v>
      </c>
      <c r="K249" s="12">
        <v>6704.17</v>
      </c>
      <c r="L249" s="11">
        <v>4692.92</v>
      </c>
      <c r="N249" s="10" t="s">
        <v>17</v>
      </c>
      <c r="O249" s="10">
        <v>1381</v>
      </c>
      <c r="P249" s="11">
        <v>7070.72</v>
      </c>
      <c r="Q249" s="11">
        <v>4949.5039999999999</v>
      </c>
      <c r="R249" s="53">
        <f t="shared" si="33"/>
        <v>-256.58399999999983</v>
      </c>
    </row>
    <row r="250" spans="1:18" ht="8" customHeight="1" x14ac:dyDescent="0.2">
      <c r="I250" s="47"/>
      <c r="J250" s="45"/>
      <c r="K250" s="46"/>
      <c r="L250" s="46"/>
      <c r="M250" s="44"/>
      <c r="N250" s="45"/>
      <c r="O250" s="45"/>
      <c r="P250" s="46"/>
      <c r="Q250" s="48"/>
      <c r="R250" s="54"/>
    </row>
    <row r="251" spans="1:18" x14ac:dyDescent="0.2">
      <c r="A251" s="27" t="s">
        <v>22</v>
      </c>
      <c r="B251" s="27" t="s">
        <v>23</v>
      </c>
      <c r="C251" s="27" t="s">
        <v>24</v>
      </c>
      <c r="D251" s="27" t="s">
        <v>25</v>
      </c>
      <c r="E251" s="27" t="s">
        <v>26</v>
      </c>
      <c r="F251" s="28">
        <v>222701</v>
      </c>
      <c r="G251" s="29">
        <v>28869</v>
      </c>
      <c r="H251" s="31">
        <v>7.7141916940000002</v>
      </c>
      <c r="I251" s="10" t="s">
        <v>16</v>
      </c>
      <c r="J251" s="10">
        <v>94</v>
      </c>
      <c r="K251" s="12">
        <v>725.13</v>
      </c>
      <c r="L251" s="11">
        <v>507.59</v>
      </c>
      <c r="M251" s="42"/>
      <c r="N251" s="10" t="s">
        <v>16</v>
      </c>
      <c r="O251" s="10">
        <v>274</v>
      </c>
      <c r="P251" s="11">
        <v>1090.52</v>
      </c>
      <c r="Q251" s="11">
        <v>763.36399999999992</v>
      </c>
      <c r="R251" s="53">
        <f t="shared" ref="R251:R256" si="34">L251-Q251</f>
        <v>-255.77399999999994</v>
      </c>
    </row>
    <row r="252" spans="1:18" x14ac:dyDescent="0.2">
      <c r="I252" s="10" t="s">
        <v>107</v>
      </c>
      <c r="J252" s="10">
        <v>2</v>
      </c>
      <c r="K252" s="12">
        <v>15.43</v>
      </c>
      <c r="L252" s="11">
        <v>10.8</v>
      </c>
      <c r="N252" s="10" t="s">
        <v>107</v>
      </c>
      <c r="O252" s="10">
        <v>1</v>
      </c>
      <c r="P252" s="11">
        <v>3.98</v>
      </c>
      <c r="Q252" s="11">
        <v>2.786</v>
      </c>
      <c r="R252" s="53">
        <f t="shared" si="34"/>
        <v>8.0140000000000011</v>
      </c>
    </row>
    <row r="253" spans="1:18" x14ac:dyDescent="0.2">
      <c r="I253" s="10" t="s">
        <v>241</v>
      </c>
      <c r="J253" s="10">
        <v>10</v>
      </c>
      <c r="K253" s="12">
        <v>77.14</v>
      </c>
      <c r="L253" s="11">
        <v>54</v>
      </c>
      <c r="N253" s="10" t="s">
        <v>241</v>
      </c>
      <c r="O253" s="10">
        <v>1</v>
      </c>
      <c r="P253" s="11">
        <v>3.98</v>
      </c>
      <c r="Q253" s="11">
        <v>2.786</v>
      </c>
      <c r="R253" s="53">
        <f t="shared" si="34"/>
        <v>51.213999999999999</v>
      </c>
    </row>
    <row r="254" spans="1:18" x14ac:dyDescent="0.2">
      <c r="I254" s="10" t="s">
        <v>17</v>
      </c>
      <c r="J254" s="10">
        <v>7</v>
      </c>
      <c r="K254" s="12">
        <v>54</v>
      </c>
      <c r="L254" s="11">
        <v>37.799999999999997</v>
      </c>
      <c r="N254" s="10" t="s">
        <v>17</v>
      </c>
      <c r="O254" s="10">
        <v>18</v>
      </c>
      <c r="P254" s="11">
        <v>71.64</v>
      </c>
      <c r="Q254" s="11">
        <v>50.147999999999996</v>
      </c>
      <c r="R254" s="53">
        <f t="shared" si="34"/>
        <v>-12.347999999999999</v>
      </c>
    </row>
    <row r="255" spans="1:18" x14ac:dyDescent="0.2">
      <c r="I255" s="10" t="s">
        <v>242</v>
      </c>
      <c r="J255" s="10">
        <v>0</v>
      </c>
      <c r="K255" s="12">
        <v>0</v>
      </c>
      <c r="L255" s="11">
        <v>0</v>
      </c>
      <c r="N255" s="10" t="s">
        <v>242</v>
      </c>
      <c r="O255" s="10">
        <v>0</v>
      </c>
      <c r="P255" s="11">
        <v>0</v>
      </c>
      <c r="Q255" s="11">
        <v>0</v>
      </c>
      <c r="R255" s="53">
        <f t="shared" si="34"/>
        <v>0</v>
      </c>
    </row>
    <row r="256" spans="1:18" x14ac:dyDescent="0.2">
      <c r="I256" s="10" t="s">
        <v>240</v>
      </c>
      <c r="J256" s="10">
        <v>0</v>
      </c>
      <c r="K256" s="12">
        <v>0</v>
      </c>
      <c r="L256" s="11">
        <v>0</v>
      </c>
      <c r="N256" s="10" t="s">
        <v>240</v>
      </c>
      <c r="O256" s="10">
        <v>0</v>
      </c>
      <c r="P256" s="11">
        <v>0</v>
      </c>
      <c r="Q256" s="11">
        <v>0</v>
      </c>
      <c r="R256" s="53">
        <f t="shared" si="34"/>
        <v>0</v>
      </c>
    </row>
    <row r="257" spans="1:18" ht="8" customHeight="1" x14ac:dyDescent="0.2">
      <c r="I257" s="47"/>
      <c r="J257" s="45"/>
      <c r="K257" s="46"/>
      <c r="L257" s="46"/>
      <c r="M257" s="44"/>
      <c r="N257" s="45"/>
      <c r="O257" s="45"/>
      <c r="P257" s="46"/>
      <c r="Q257" s="48"/>
      <c r="R257" s="54"/>
    </row>
    <row r="258" spans="1:18" x14ac:dyDescent="0.2">
      <c r="A258" s="27" t="s">
        <v>108</v>
      </c>
      <c r="B258" s="27" t="s">
        <v>109</v>
      </c>
      <c r="C258" s="27" t="s">
        <v>110</v>
      </c>
      <c r="D258" s="27" t="s">
        <v>111</v>
      </c>
      <c r="E258" s="27" t="s">
        <v>26</v>
      </c>
      <c r="F258" s="28">
        <v>160304</v>
      </c>
      <c r="G258" s="29">
        <v>14935</v>
      </c>
      <c r="H258" s="31">
        <v>10.733444928000001</v>
      </c>
      <c r="I258" s="10" t="s">
        <v>16</v>
      </c>
      <c r="J258" s="10">
        <v>17</v>
      </c>
      <c r="K258" s="12">
        <v>182.47</v>
      </c>
      <c r="L258" s="11">
        <v>127.73</v>
      </c>
      <c r="M258" s="41"/>
      <c r="N258" s="10" t="s">
        <v>16</v>
      </c>
      <c r="O258" s="10">
        <v>43</v>
      </c>
      <c r="P258" s="11">
        <v>270.47000000000003</v>
      </c>
      <c r="Q258" s="11">
        <v>189.32900000000001</v>
      </c>
      <c r="R258" s="53">
        <f t="shared" ref="R258:R263" si="35">L258-Q258</f>
        <v>-61.599000000000004</v>
      </c>
    </row>
    <row r="259" spans="1:18" x14ac:dyDescent="0.2">
      <c r="I259" s="10" t="s">
        <v>107</v>
      </c>
      <c r="J259" s="10">
        <v>2600</v>
      </c>
      <c r="K259" s="12">
        <v>27906.959999999999</v>
      </c>
      <c r="L259" s="11">
        <v>19534.87</v>
      </c>
      <c r="N259" s="10" t="s">
        <v>107</v>
      </c>
      <c r="O259" s="10">
        <v>3383</v>
      </c>
      <c r="P259" s="11">
        <v>21279.07</v>
      </c>
      <c r="Q259" s="11">
        <v>19151.163</v>
      </c>
      <c r="R259" s="53">
        <f t="shared" si="35"/>
        <v>383.70699999999852</v>
      </c>
    </row>
    <row r="260" spans="1:18" x14ac:dyDescent="0.2">
      <c r="I260" s="10" t="s">
        <v>242</v>
      </c>
      <c r="J260" s="10">
        <v>147</v>
      </c>
      <c r="K260" s="12">
        <v>1577.82</v>
      </c>
      <c r="L260" s="11">
        <v>1104.47</v>
      </c>
      <c r="N260" s="10" t="s">
        <v>242</v>
      </c>
      <c r="O260" s="10">
        <v>370</v>
      </c>
      <c r="P260" s="11">
        <v>2327.3000000000002</v>
      </c>
      <c r="Q260" s="11">
        <v>1629.1100000000001</v>
      </c>
      <c r="R260" s="53">
        <f t="shared" si="35"/>
        <v>-524.6400000000001</v>
      </c>
    </row>
    <row r="261" spans="1:18" x14ac:dyDescent="0.2">
      <c r="I261" s="10" t="s">
        <v>240</v>
      </c>
      <c r="J261" s="10">
        <v>0</v>
      </c>
      <c r="K261" s="12">
        <v>0</v>
      </c>
      <c r="L261" s="11">
        <v>0</v>
      </c>
      <c r="N261" s="10" t="s">
        <v>240</v>
      </c>
      <c r="O261" s="10">
        <v>3</v>
      </c>
      <c r="P261" s="11">
        <v>18.87</v>
      </c>
      <c r="Q261" s="11">
        <v>13.209</v>
      </c>
      <c r="R261" s="53">
        <f t="shared" si="35"/>
        <v>-13.209</v>
      </c>
    </row>
    <row r="262" spans="1:18" x14ac:dyDescent="0.2">
      <c r="I262" s="10" t="s">
        <v>241</v>
      </c>
      <c r="J262" s="10">
        <v>945</v>
      </c>
      <c r="K262" s="12">
        <v>10143.11</v>
      </c>
      <c r="L262" s="11">
        <v>7100.17</v>
      </c>
      <c r="N262" s="10" t="s">
        <v>241</v>
      </c>
      <c r="O262" s="10">
        <v>866</v>
      </c>
      <c r="P262" s="11">
        <v>5447.14</v>
      </c>
      <c r="Q262" s="11">
        <v>3812.998</v>
      </c>
      <c r="R262" s="53">
        <f t="shared" si="35"/>
        <v>3287.172</v>
      </c>
    </row>
    <row r="263" spans="1:18" x14ac:dyDescent="0.2">
      <c r="I263" s="10" t="s">
        <v>17</v>
      </c>
      <c r="J263" s="10">
        <v>1</v>
      </c>
      <c r="K263" s="12">
        <v>10.73</v>
      </c>
      <c r="L263" s="11">
        <v>7.51</v>
      </c>
      <c r="N263" s="10" t="s">
        <v>17</v>
      </c>
      <c r="O263" s="10">
        <v>14</v>
      </c>
      <c r="P263" s="11">
        <v>88.06</v>
      </c>
      <c r="Q263" s="11">
        <v>61.641999999999996</v>
      </c>
      <c r="R263" s="53">
        <f t="shared" si="35"/>
        <v>-54.131999999999998</v>
      </c>
    </row>
    <row r="264" spans="1:18" ht="8" customHeight="1" x14ac:dyDescent="0.2">
      <c r="I264" s="47"/>
      <c r="J264" s="45"/>
      <c r="K264" s="46"/>
      <c r="L264" s="46"/>
      <c r="M264" s="44"/>
      <c r="N264" s="45"/>
      <c r="O264" s="45"/>
      <c r="P264" s="46"/>
      <c r="Q264" s="48"/>
      <c r="R264" s="54"/>
    </row>
    <row r="265" spans="1:18" x14ac:dyDescent="0.2">
      <c r="A265" s="27" t="s">
        <v>47</v>
      </c>
      <c r="B265" s="27" t="s">
        <v>48</v>
      </c>
      <c r="C265" s="27" t="s">
        <v>49</v>
      </c>
      <c r="D265" s="27" t="s">
        <v>50</v>
      </c>
      <c r="E265" s="27" t="s">
        <v>17</v>
      </c>
      <c r="F265" s="28">
        <v>689207</v>
      </c>
      <c r="G265" s="29">
        <v>107832</v>
      </c>
      <c r="H265" s="31">
        <v>6.3914886119999998</v>
      </c>
      <c r="I265" s="10" t="s">
        <v>26</v>
      </c>
      <c r="J265" s="10">
        <v>179</v>
      </c>
      <c r="K265" s="12">
        <v>1144.08</v>
      </c>
      <c r="L265" s="11">
        <v>800.85</v>
      </c>
      <c r="M265" s="41"/>
      <c r="N265" s="10" t="s">
        <v>26</v>
      </c>
      <c r="O265" s="10">
        <v>143</v>
      </c>
      <c r="P265" s="11">
        <v>523.38</v>
      </c>
      <c r="Q265" s="11">
        <v>366.36599999999999</v>
      </c>
      <c r="R265" s="53">
        <f t="shared" ref="R265:R270" si="36">L265-Q265</f>
        <v>434.48400000000004</v>
      </c>
    </row>
    <row r="266" spans="1:18" x14ac:dyDescent="0.2">
      <c r="I266" s="10" t="s">
        <v>16</v>
      </c>
      <c r="J266" s="10">
        <v>587</v>
      </c>
      <c r="K266" s="12">
        <v>3751.8</v>
      </c>
      <c r="L266" s="11">
        <v>2626.26</v>
      </c>
      <c r="N266" s="10" t="s">
        <v>16</v>
      </c>
      <c r="O266" s="10">
        <v>466</v>
      </c>
      <c r="P266" s="11">
        <v>1705.5600000000002</v>
      </c>
      <c r="Q266" s="11">
        <v>1193.8920000000001</v>
      </c>
      <c r="R266" s="53">
        <f t="shared" si="36"/>
        <v>1432.3680000000002</v>
      </c>
    </row>
    <row r="267" spans="1:18" x14ac:dyDescent="0.2">
      <c r="I267" s="10" t="s">
        <v>132</v>
      </c>
      <c r="J267" s="10">
        <v>10</v>
      </c>
      <c r="K267" s="12">
        <v>63.91</v>
      </c>
      <c r="L267" s="11">
        <v>44.74</v>
      </c>
      <c r="N267" s="10" t="s">
        <v>132</v>
      </c>
      <c r="O267" s="10">
        <v>9</v>
      </c>
      <c r="P267" s="11">
        <v>32.94</v>
      </c>
      <c r="Q267" s="11">
        <v>23.057999999999996</v>
      </c>
      <c r="R267" s="53">
        <f t="shared" si="36"/>
        <v>21.682000000000006</v>
      </c>
    </row>
    <row r="268" spans="1:18" x14ac:dyDescent="0.2">
      <c r="I268" s="10" t="s">
        <v>240</v>
      </c>
      <c r="J268" s="10">
        <v>3727</v>
      </c>
      <c r="K268" s="12">
        <v>23821.08</v>
      </c>
      <c r="L268" s="11">
        <v>16674.75</v>
      </c>
      <c r="N268" s="10" t="s">
        <v>240</v>
      </c>
      <c r="O268" s="10">
        <v>4386</v>
      </c>
      <c r="P268" s="11">
        <v>16052.76</v>
      </c>
      <c r="Q268" s="11">
        <v>11236.931999999999</v>
      </c>
      <c r="R268" s="53">
        <f t="shared" si="36"/>
        <v>5437.8180000000011</v>
      </c>
    </row>
    <row r="269" spans="1:18" x14ac:dyDescent="0.2">
      <c r="I269" s="10" t="s">
        <v>247</v>
      </c>
      <c r="J269" s="10">
        <v>2481</v>
      </c>
      <c r="K269" s="12">
        <v>15857.28</v>
      </c>
      <c r="L269" s="11">
        <v>11100.1</v>
      </c>
      <c r="N269" s="10" t="s">
        <v>247</v>
      </c>
      <c r="O269" s="10">
        <v>5841</v>
      </c>
      <c r="P269" s="11">
        <v>21378.06</v>
      </c>
      <c r="Q269" s="11">
        <v>14964.642</v>
      </c>
      <c r="R269" s="53">
        <f t="shared" si="36"/>
        <v>-3864.5419999999995</v>
      </c>
    </row>
    <row r="270" spans="1:18" x14ac:dyDescent="0.2">
      <c r="I270" s="10" t="s">
        <v>238</v>
      </c>
      <c r="J270" s="10">
        <v>89</v>
      </c>
      <c r="K270" s="12">
        <v>568.84</v>
      </c>
      <c r="L270" s="11">
        <v>398.19</v>
      </c>
      <c r="N270" s="10" t="s">
        <v>238</v>
      </c>
      <c r="O270" s="10">
        <v>212</v>
      </c>
      <c r="P270" s="11">
        <v>775.92000000000007</v>
      </c>
      <c r="Q270" s="11">
        <v>543.14400000000001</v>
      </c>
      <c r="R270" s="53">
        <f t="shared" si="36"/>
        <v>-144.95400000000001</v>
      </c>
    </row>
    <row r="271" spans="1:18" ht="8" customHeight="1" x14ac:dyDescent="0.2">
      <c r="I271" s="47"/>
      <c r="J271" s="45"/>
      <c r="K271" s="46"/>
      <c r="L271" s="46"/>
      <c r="M271" s="44"/>
      <c r="N271" s="45"/>
      <c r="O271" s="45"/>
      <c r="P271" s="46"/>
      <c r="Q271" s="48"/>
      <c r="R271" s="54"/>
    </row>
    <row r="272" spans="1:18" x14ac:dyDescent="0.2">
      <c r="A272" s="27" t="s">
        <v>31</v>
      </c>
      <c r="B272" s="27" t="s">
        <v>32</v>
      </c>
      <c r="C272" s="27" t="s">
        <v>33</v>
      </c>
      <c r="D272" s="27" t="s">
        <v>34</v>
      </c>
      <c r="E272" s="27" t="s">
        <v>26</v>
      </c>
      <c r="F272" s="28">
        <v>141415</v>
      </c>
      <c r="G272" s="29">
        <v>18789</v>
      </c>
      <c r="H272" s="31">
        <v>7.5264782590000001</v>
      </c>
      <c r="I272" s="10" t="s">
        <v>241</v>
      </c>
      <c r="J272" s="10">
        <v>45</v>
      </c>
      <c r="K272" s="12">
        <v>338.69</v>
      </c>
      <c r="L272" s="11">
        <v>237.08</v>
      </c>
      <c r="M272" s="41"/>
      <c r="N272" s="10" t="s">
        <v>241</v>
      </c>
      <c r="O272" s="10">
        <v>6</v>
      </c>
      <c r="P272" s="11">
        <v>42.18</v>
      </c>
      <c r="Q272" s="11">
        <v>29.525999999999996</v>
      </c>
      <c r="R272" s="53">
        <f t="shared" ref="R272:R274" si="37">L272-Q272</f>
        <v>207.55400000000003</v>
      </c>
    </row>
    <row r="273" spans="1:18" x14ac:dyDescent="0.2">
      <c r="A273" s="55"/>
      <c r="B273" s="57"/>
      <c r="C273" s="57"/>
      <c r="D273" s="57"/>
      <c r="E273" s="57"/>
      <c r="F273" s="58"/>
      <c r="G273" s="59"/>
      <c r="H273" s="60"/>
      <c r="I273" s="10" t="s">
        <v>242</v>
      </c>
      <c r="J273" s="10">
        <v>0</v>
      </c>
      <c r="K273" s="11">
        <v>0</v>
      </c>
      <c r="L273" s="11">
        <v>0</v>
      </c>
      <c r="M273" s="33"/>
      <c r="N273" s="10" t="s">
        <v>242</v>
      </c>
      <c r="O273" s="10">
        <v>32</v>
      </c>
      <c r="P273" s="11">
        <v>224.96</v>
      </c>
      <c r="Q273" s="11">
        <v>157.47200000000001</v>
      </c>
      <c r="R273" s="53">
        <f t="shared" si="37"/>
        <v>-157.47200000000001</v>
      </c>
    </row>
    <row r="274" spans="1:18" x14ac:dyDescent="0.2">
      <c r="A274" s="55"/>
      <c r="B274" s="57"/>
      <c r="C274" s="57"/>
      <c r="D274" s="57"/>
      <c r="E274" s="57"/>
      <c r="F274" s="58"/>
      <c r="G274" s="59"/>
      <c r="H274" s="60"/>
      <c r="I274" s="10" t="s">
        <v>17</v>
      </c>
      <c r="J274" s="10">
        <v>0</v>
      </c>
      <c r="K274" s="11">
        <v>0</v>
      </c>
      <c r="L274" s="11">
        <v>0</v>
      </c>
      <c r="M274" s="33"/>
      <c r="N274" s="10" t="s">
        <v>17</v>
      </c>
      <c r="O274" s="10">
        <v>1</v>
      </c>
      <c r="P274" s="11">
        <v>7.03</v>
      </c>
      <c r="Q274" s="11">
        <v>4.9210000000000003</v>
      </c>
      <c r="R274" s="53">
        <f t="shared" si="37"/>
        <v>-4.9210000000000003</v>
      </c>
    </row>
    <row r="275" spans="1:18" ht="8" customHeight="1" x14ac:dyDescent="0.2">
      <c r="I275" s="47"/>
      <c r="J275" s="45"/>
      <c r="K275" s="46"/>
      <c r="L275" s="46"/>
      <c r="M275" s="44"/>
      <c r="N275" s="45"/>
      <c r="O275" s="45"/>
      <c r="P275" s="46"/>
      <c r="Q275" s="48"/>
      <c r="R275" s="54"/>
    </row>
    <row r="276" spans="1:18" x14ac:dyDescent="0.2">
      <c r="A276" s="5" t="s">
        <v>35</v>
      </c>
      <c r="B276" s="5" t="s">
        <v>36</v>
      </c>
      <c r="C276" s="5" t="s">
        <v>37</v>
      </c>
      <c r="D276" s="5" t="s">
        <v>38</v>
      </c>
      <c r="E276" s="5" t="s">
        <v>17</v>
      </c>
      <c r="F276" s="6">
        <v>41896</v>
      </c>
      <c r="G276" s="7">
        <v>2126</v>
      </c>
      <c r="H276" s="8">
        <v>19.706491063000001</v>
      </c>
      <c r="I276" s="5" t="s">
        <v>26</v>
      </c>
      <c r="J276" s="5">
        <v>0</v>
      </c>
      <c r="K276" s="18">
        <v>0</v>
      </c>
      <c r="L276" s="6">
        <v>0</v>
      </c>
      <c r="M276" s="43" t="s">
        <v>250</v>
      </c>
      <c r="N276" s="10" t="s">
        <v>26</v>
      </c>
      <c r="O276" s="10">
        <v>2</v>
      </c>
      <c r="P276" s="11">
        <v>19.62</v>
      </c>
      <c r="Q276" s="11">
        <v>13.734</v>
      </c>
      <c r="R276" s="53">
        <f t="shared" ref="R276:R277" si="38">L276-Q276</f>
        <v>-13.734</v>
      </c>
    </row>
    <row r="277" spans="1:18" x14ac:dyDescent="0.2">
      <c r="A277" s="61"/>
      <c r="B277" s="57"/>
      <c r="C277" s="57"/>
      <c r="D277" s="57"/>
      <c r="E277" s="57"/>
      <c r="F277" s="58"/>
      <c r="G277" s="59"/>
      <c r="H277" s="60"/>
      <c r="I277" s="5" t="s">
        <v>16</v>
      </c>
      <c r="J277" s="5">
        <v>0</v>
      </c>
      <c r="K277" s="6">
        <v>0</v>
      </c>
      <c r="L277" s="6">
        <v>0</v>
      </c>
      <c r="M277" s="64"/>
      <c r="N277" s="10" t="s">
        <v>16</v>
      </c>
      <c r="O277" s="10">
        <v>8</v>
      </c>
      <c r="P277" s="11">
        <v>78.48</v>
      </c>
      <c r="Q277" s="11">
        <v>54.936</v>
      </c>
      <c r="R277" s="53">
        <f t="shared" si="38"/>
        <v>-54.936</v>
      </c>
    </row>
    <row r="278" spans="1:18" ht="8" customHeight="1" x14ac:dyDescent="0.2">
      <c r="I278" s="47"/>
      <c r="J278" s="45"/>
      <c r="K278" s="46"/>
      <c r="L278" s="46"/>
      <c r="M278" s="44"/>
      <c r="N278" s="45"/>
      <c r="O278" s="45"/>
      <c r="P278" s="46"/>
      <c r="Q278" s="48"/>
      <c r="R278" s="54"/>
    </row>
    <row r="279" spans="1:18" x14ac:dyDescent="0.2">
      <c r="A279" s="27" t="s">
        <v>226</v>
      </c>
      <c r="B279" s="27" t="s">
        <v>227</v>
      </c>
      <c r="C279" s="27" t="s">
        <v>228</v>
      </c>
      <c r="D279" s="27" t="s">
        <v>229</v>
      </c>
      <c r="E279" s="27" t="s">
        <v>217</v>
      </c>
      <c r="F279" s="28">
        <v>211116</v>
      </c>
      <c r="G279" s="29">
        <v>17625</v>
      </c>
      <c r="H279" s="31">
        <v>11.978212766</v>
      </c>
      <c r="I279" s="10" t="s">
        <v>68</v>
      </c>
      <c r="J279" s="10">
        <v>233</v>
      </c>
      <c r="K279" s="12">
        <v>2790.92</v>
      </c>
      <c r="L279" s="11">
        <v>1953.65</v>
      </c>
      <c r="M279" s="41"/>
      <c r="N279" s="10" t="s">
        <v>68</v>
      </c>
      <c r="O279" s="10">
        <v>621</v>
      </c>
      <c r="P279" s="11">
        <v>4222.8</v>
      </c>
      <c r="Q279" s="11">
        <v>2955.96</v>
      </c>
      <c r="R279" s="53">
        <f t="shared" ref="R279:R284" si="39">L279-Q279</f>
        <v>-1002.31</v>
      </c>
    </row>
    <row r="280" spans="1:18" x14ac:dyDescent="0.2">
      <c r="I280" s="10" t="s">
        <v>240</v>
      </c>
      <c r="J280" s="10">
        <v>11</v>
      </c>
      <c r="K280" s="12">
        <v>131.76</v>
      </c>
      <c r="L280" s="11">
        <v>92.23</v>
      </c>
      <c r="N280" s="10" t="s">
        <v>240</v>
      </c>
      <c r="O280" s="10">
        <v>25</v>
      </c>
      <c r="P280" s="11">
        <v>170</v>
      </c>
      <c r="Q280" s="11">
        <v>118.99999999999999</v>
      </c>
      <c r="R280" s="53">
        <f t="shared" si="39"/>
        <v>-26.769999999999982</v>
      </c>
    </row>
    <row r="281" spans="1:18" x14ac:dyDescent="0.2">
      <c r="I281" s="10" t="s">
        <v>26</v>
      </c>
      <c r="J281" s="10">
        <v>0</v>
      </c>
      <c r="K281" s="12">
        <v>0</v>
      </c>
      <c r="L281" s="11">
        <v>0</v>
      </c>
      <c r="N281" s="10" t="s">
        <v>26</v>
      </c>
      <c r="O281" s="10">
        <v>9</v>
      </c>
      <c r="P281" s="11">
        <v>61.199999999999996</v>
      </c>
      <c r="Q281" s="11">
        <v>42.839999999999996</v>
      </c>
      <c r="R281" s="53">
        <f t="shared" si="39"/>
        <v>-42.839999999999996</v>
      </c>
    </row>
    <row r="282" spans="1:18" x14ac:dyDescent="0.2">
      <c r="I282" s="10" t="s">
        <v>246</v>
      </c>
      <c r="J282" s="10">
        <v>0</v>
      </c>
      <c r="K282" s="12">
        <v>0</v>
      </c>
      <c r="L282" s="11">
        <v>0</v>
      </c>
      <c r="N282" s="10" t="s">
        <v>246</v>
      </c>
      <c r="O282" s="10">
        <v>2</v>
      </c>
      <c r="P282" s="11">
        <v>13.6</v>
      </c>
      <c r="Q282" s="11">
        <v>9.52</v>
      </c>
      <c r="R282" s="53">
        <f t="shared" si="39"/>
        <v>-9.52</v>
      </c>
    </row>
    <row r="283" spans="1:18" x14ac:dyDescent="0.2">
      <c r="I283" s="10" t="s">
        <v>17</v>
      </c>
      <c r="J283" s="10">
        <v>31</v>
      </c>
      <c r="K283" s="12">
        <v>371.32</v>
      </c>
      <c r="L283" s="11">
        <v>259.93</v>
      </c>
      <c r="N283" s="10" t="s">
        <v>17</v>
      </c>
      <c r="O283" s="10">
        <v>0</v>
      </c>
      <c r="P283" s="11">
        <v>0</v>
      </c>
      <c r="Q283" s="11">
        <v>0</v>
      </c>
      <c r="R283" s="53">
        <f t="shared" si="39"/>
        <v>259.93</v>
      </c>
    </row>
    <row r="284" spans="1:18" x14ac:dyDescent="0.2">
      <c r="I284" s="10" t="s">
        <v>241</v>
      </c>
      <c r="J284" s="10">
        <v>0</v>
      </c>
      <c r="K284" s="12">
        <v>0</v>
      </c>
      <c r="L284" s="11">
        <v>0</v>
      </c>
      <c r="N284" s="10" t="s">
        <v>241</v>
      </c>
      <c r="O284" s="10">
        <v>0</v>
      </c>
      <c r="P284" s="11">
        <v>0</v>
      </c>
      <c r="Q284" s="11">
        <v>0</v>
      </c>
      <c r="R284" s="53">
        <f t="shared" si="39"/>
        <v>0</v>
      </c>
    </row>
    <row r="285" spans="1:18" ht="8" customHeight="1" x14ac:dyDescent="0.2">
      <c r="I285" s="47"/>
      <c r="J285" s="45"/>
      <c r="K285" s="46"/>
      <c r="L285" s="46"/>
      <c r="M285" s="44"/>
      <c r="N285" s="45"/>
      <c r="O285" s="45"/>
      <c r="P285" s="46"/>
      <c r="Q285" s="48"/>
      <c r="R285" s="54"/>
    </row>
    <row r="286" spans="1:18" x14ac:dyDescent="0.2">
      <c r="A286" s="27" t="s">
        <v>169</v>
      </c>
      <c r="B286" s="27" t="s">
        <v>170</v>
      </c>
      <c r="C286" s="27" t="s">
        <v>171</v>
      </c>
      <c r="D286" s="27" t="s">
        <v>172</v>
      </c>
      <c r="E286" s="27" t="s">
        <v>17</v>
      </c>
      <c r="F286" s="28">
        <v>234528</v>
      </c>
      <c r="G286" s="29">
        <v>38281</v>
      </c>
      <c r="H286" s="31">
        <v>6.1264857240000001</v>
      </c>
      <c r="I286" s="10" t="s">
        <v>132</v>
      </c>
      <c r="J286" s="10">
        <v>7250</v>
      </c>
      <c r="K286" s="12">
        <v>44417.02</v>
      </c>
      <c r="L286" s="11">
        <v>31091.919999999998</v>
      </c>
      <c r="M286" s="41"/>
      <c r="N286" s="10" t="s">
        <v>132</v>
      </c>
      <c r="O286" s="10">
        <v>15934</v>
      </c>
      <c r="P286" s="11">
        <v>60230.52</v>
      </c>
      <c r="Q286" s="11">
        <v>42161.363999999994</v>
      </c>
      <c r="R286" s="53">
        <f t="shared" ref="R286:R291" si="40">L286-Q286</f>
        <v>-11069.443999999996</v>
      </c>
    </row>
    <row r="287" spans="1:18" x14ac:dyDescent="0.2">
      <c r="I287" s="10" t="s">
        <v>247</v>
      </c>
      <c r="J287" s="10">
        <v>531</v>
      </c>
      <c r="K287" s="12">
        <v>3253.16</v>
      </c>
      <c r="L287" s="11">
        <v>2277.21</v>
      </c>
      <c r="N287" s="10" t="s">
        <v>247</v>
      </c>
      <c r="O287" s="10">
        <v>1809</v>
      </c>
      <c r="P287" s="11">
        <v>6838.0199999999995</v>
      </c>
      <c r="Q287" s="11">
        <v>4786.6139999999996</v>
      </c>
      <c r="R287" s="53">
        <f t="shared" si="40"/>
        <v>-2509.4039999999995</v>
      </c>
    </row>
    <row r="288" spans="1:18" x14ac:dyDescent="0.2">
      <c r="I288" s="10" t="s">
        <v>16</v>
      </c>
      <c r="J288" s="10">
        <v>35</v>
      </c>
      <c r="K288" s="12">
        <v>214.43</v>
      </c>
      <c r="L288" s="11">
        <v>150.1</v>
      </c>
      <c r="N288" s="10" t="s">
        <v>16</v>
      </c>
      <c r="O288" s="10">
        <v>121</v>
      </c>
      <c r="P288" s="11">
        <v>457.38</v>
      </c>
      <c r="Q288" s="11">
        <v>320.166</v>
      </c>
      <c r="R288" s="53">
        <f t="shared" si="40"/>
        <v>-170.066</v>
      </c>
    </row>
    <row r="289" spans="1:18" x14ac:dyDescent="0.2">
      <c r="I289" s="10" t="s">
        <v>26</v>
      </c>
      <c r="J289" s="10">
        <v>0</v>
      </c>
      <c r="K289" s="12">
        <v>0</v>
      </c>
      <c r="L289" s="11">
        <v>0</v>
      </c>
      <c r="N289" s="10" t="s">
        <v>26</v>
      </c>
      <c r="O289" s="10">
        <v>43</v>
      </c>
      <c r="P289" s="11">
        <v>162.54</v>
      </c>
      <c r="Q289" s="11">
        <v>113.77799999999999</v>
      </c>
      <c r="R289" s="53">
        <f t="shared" si="40"/>
        <v>-113.77799999999999</v>
      </c>
    </row>
    <row r="290" spans="1:18" x14ac:dyDescent="0.2">
      <c r="I290" s="10" t="s">
        <v>240</v>
      </c>
      <c r="J290" s="10">
        <v>0</v>
      </c>
      <c r="K290" s="12">
        <v>0</v>
      </c>
      <c r="L290" s="11">
        <v>0</v>
      </c>
      <c r="N290" s="10" t="s">
        <v>240</v>
      </c>
      <c r="O290" s="10">
        <v>2</v>
      </c>
      <c r="P290" s="11">
        <v>7.56</v>
      </c>
      <c r="Q290" s="11">
        <v>5.2919999999999998</v>
      </c>
      <c r="R290" s="53">
        <f t="shared" si="40"/>
        <v>-5.2919999999999998</v>
      </c>
    </row>
    <row r="291" spans="1:18" x14ac:dyDescent="0.2">
      <c r="I291" s="10" t="s">
        <v>238</v>
      </c>
      <c r="J291" s="10">
        <v>0</v>
      </c>
      <c r="K291" s="12">
        <v>0</v>
      </c>
      <c r="L291" s="11">
        <v>0</v>
      </c>
      <c r="N291" s="10" t="s">
        <v>238</v>
      </c>
      <c r="O291" s="10">
        <v>0</v>
      </c>
      <c r="P291" s="11">
        <v>0</v>
      </c>
      <c r="Q291" s="11">
        <v>0</v>
      </c>
      <c r="R291" s="53">
        <f t="shared" si="40"/>
        <v>0</v>
      </c>
    </row>
    <row r="292" spans="1:18" ht="8" customHeight="1" x14ac:dyDescent="0.2">
      <c r="I292" s="47"/>
      <c r="J292" s="45"/>
      <c r="K292" s="46"/>
      <c r="L292" s="46"/>
      <c r="M292" s="44"/>
      <c r="N292" s="45"/>
      <c r="O292" s="45"/>
      <c r="P292" s="46"/>
      <c r="Q292" s="48"/>
      <c r="R292" s="54"/>
    </row>
    <row r="293" spans="1:18" x14ac:dyDescent="0.2">
      <c r="A293" s="27" t="s">
        <v>51</v>
      </c>
      <c r="B293" s="27" t="s">
        <v>52</v>
      </c>
      <c r="C293" s="27" t="s">
        <v>53</v>
      </c>
      <c r="D293" s="27" t="s">
        <v>54</v>
      </c>
      <c r="E293" s="27" t="s">
        <v>17</v>
      </c>
      <c r="F293" s="28">
        <v>437764</v>
      </c>
      <c r="G293" s="29">
        <v>61368</v>
      </c>
      <c r="H293" s="31">
        <v>7.1334245860000003</v>
      </c>
      <c r="I293" s="10" t="s">
        <v>26</v>
      </c>
      <c r="J293" s="10">
        <v>1608</v>
      </c>
      <c r="K293" s="12">
        <v>11470.55</v>
      </c>
      <c r="L293" s="11">
        <v>8029.38</v>
      </c>
      <c r="M293" s="41"/>
      <c r="N293" s="10" t="s">
        <v>26</v>
      </c>
      <c r="O293" s="10">
        <v>3776</v>
      </c>
      <c r="P293" s="11">
        <v>14424.32</v>
      </c>
      <c r="Q293" s="11">
        <v>10097.023999999999</v>
      </c>
      <c r="R293" s="53">
        <f t="shared" ref="R293:R298" si="41">L293-Q293</f>
        <v>-2067.6439999999993</v>
      </c>
    </row>
    <row r="294" spans="1:18" x14ac:dyDescent="0.2">
      <c r="I294" s="10" t="s">
        <v>16</v>
      </c>
      <c r="J294" s="10">
        <v>11246</v>
      </c>
      <c r="K294" s="12">
        <v>80222.490000000005</v>
      </c>
      <c r="L294" s="11">
        <v>56155.75</v>
      </c>
      <c r="N294" s="10" t="s">
        <v>16</v>
      </c>
      <c r="O294" s="10">
        <v>17962</v>
      </c>
      <c r="P294" s="11">
        <v>68614.84</v>
      </c>
      <c r="Q294" s="11">
        <v>48030.387999999992</v>
      </c>
      <c r="R294" s="53">
        <f t="shared" si="41"/>
        <v>8125.3620000000083</v>
      </c>
    </row>
    <row r="295" spans="1:18" x14ac:dyDescent="0.2">
      <c r="I295" s="10" t="s">
        <v>132</v>
      </c>
      <c r="J295" s="10">
        <v>576</v>
      </c>
      <c r="K295" s="12">
        <v>4108.8500000000004</v>
      </c>
      <c r="L295" s="11">
        <v>2876.2</v>
      </c>
      <c r="N295" s="10" t="s">
        <v>132</v>
      </c>
      <c r="O295" s="10">
        <v>939</v>
      </c>
      <c r="P295" s="11">
        <v>3586.98</v>
      </c>
      <c r="Q295" s="11">
        <v>2510.886</v>
      </c>
      <c r="R295" s="53">
        <f t="shared" si="41"/>
        <v>365.31399999999985</v>
      </c>
    </row>
    <row r="296" spans="1:18" x14ac:dyDescent="0.2">
      <c r="I296" s="10" t="s">
        <v>240</v>
      </c>
      <c r="J296" s="10">
        <v>11</v>
      </c>
      <c r="K296" s="12">
        <v>78.47</v>
      </c>
      <c r="L296" s="11">
        <v>54.93</v>
      </c>
      <c r="N296" s="10" t="s">
        <v>240</v>
      </c>
      <c r="O296" s="10">
        <v>6</v>
      </c>
      <c r="P296" s="11">
        <v>22.919999999999998</v>
      </c>
      <c r="Q296" s="11">
        <v>16.043999999999997</v>
      </c>
      <c r="R296" s="53">
        <f t="shared" si="41"/>
        <v>38.886000000000003</v>
      </c>
    </row>
    <row r="297" spans="1:18" x14ac:dyDescent="0.2">
      <c r="I297" s="10" t="s">
        <v>247</v>
      </c>
      <c r="J297" s="10">
        <v>14</v>
      </c>
      <c r="K297" s="12">
        <v>99.87</v>
      </c>
      <c r="L297" s="11">
        <v>69.91</v>
      </c>
      <c r="N297" s="10" t="s">
        <v>247</v>
      </c>
      <c r="O297" s="10">
        <v>31</v>
      </c>
      <c r="P297" s="11">
        <v>118.42</v>
      </c>
      <c r="Q297" s="11">
        <v>82.893999999999991</v>
      </c>
      <c r="R297" s="53">
        <f t="shared" si="41"/>
        <v>-12.983999999999995</v>
      </c>
    </row>
    <row r="298" spans="1:18" x14ac:dyDescent="0.2">
      <c r="I298" s="10" t="s">
        <v>238</v>
      </c>
      <c r="J298" s="10">
        <v>0</v>
      </c>
      <c r="K298" s="12">
        <v>0</v>
      </c>
      <c r="L298" s="11">
        <v>0</v>
      </c>
      <c r="N298" s="10" t="s">
        <v>238</v>
      </c>
      <c r="O298" s="10">
        <v>0</v>
      </c>
      <c r="P298" s="11">
        <v>0</v>
      </c>
      <c r="Q298" s="11">
        <v>0</v>
      </c>
      <c r="R298" s="53">
        <f t="shared" si="41"/>
        <v>0</v>
      </c>
    </row>
    <row r="299" spans="1:18" ht="8" customHeight="1" x14ac:dyDescent="0.2">
      <c r="I299" s="47"/>
      <c r="J299" s="45"/>
      <c r="K299" s="46"/>
      <c r="L299" s="46"/>
      <c r="M299" s="44"/>
      <c r="N299" s="45"/>
      <c r="O299" s="45"/>
      <c r="P299" s="46"/>
      <c r="Q299" s="48"/>
      <c r="R299" s="54"/>
    </row>
    <row r="300" spans="1:18" x14ac:dyDescent="0.2">
      <c r="A300" s="27" t="s">
        <v>153</v>
      </c>
      <c r="B300" s="27" t="s">
        <v>154</v>
      </c>
      <c r="C300" s="27" t="s">
        <v>155</v>
      </c>
      <c r="D300" s="27" t="s">
        <v>156</v>
      </c>
      <c r="E300" s="27" t="s">
        <v>16</v>
      </c>
      <c r="F300" s="28">
        <v>863902</v>
      </c>
      <c r="G300" s="29">
        <v>93556</v>
      </c>
      <c r="H300" s="31">
        <v>9.2340630210000008</v>
      </c>
      <c r="I300" s="10" t="s">
        <v>26</v>
      </c>
      <c r="J300" s="10">
        <v>13</v>
      </c>
      <c r="K300" s="12">
        <v>120.04</v>
      </c>
      <c r="L300" s="11">
        <v>84.03</v>
      </c>
      <c r="M300" s="41"/>
      <c r="N300" s="10" t="s">
        <v>26</v>
      </c>
      <c r="O300" s="10">
        <v>157</v>
      </c>
      <c r="P300" s="11">
        <v>687.66</v>
      </c>
      <c r="Q300" s="11">
        <v>481.36199999999997</v>
      </c>
      <c r="R300" s="53">
        <f t="shared" ref="R300:R306" si="42">L300-Q300</f>
        <v>-397.33199999999999</v>
      </c>
    </row>
    <row r="301" spans="1:18" x14ac:dyDescent="0.2">
      <c r="I301" s="10" t="s">
        <v>107</v>
      </c>
      <c r="J301" s="10">
        <v>0</v>
      </c>
      <c r="K301" s="12">
        <v>0</v>
      </c>
      <c r="L301" s="11">
        <v>0</v>
      </c>
      <c r="N301" s="10" t="s">
        <v>107</v>
      </c>
      <c r="O301" s="10">
        <v>5</v>
      </c>
      <c r="P301" s="11">
        <v>21.9</v>
      </c>
      <c r="Q301" s="11">
        <v>15.329999999999998</v>
      </c>
      <c r="R301" s="53">
        <f t="shared" si="42"/>
        <v>-15.329999999999998</v>
      </c>
    </row>
    <row r="302" spans="1:18" x14ac:dyDescent="0.2">
      <c r="I302" s="10" t="s">
        <v>73</v>
      </c>
      <c r="J302" s="10">
        <v>298</v>
      </c>
      <c r="K302" s="12">
        <v>2751.75</v>
      </c>
      <c r="L302" s="11">
        <v>1926.23</v>
      </c>
      <c r="N302" s="10" t="s">
        <v>73</v>
      </c>
      <c r="O302" s="10">
        <v>1014</v>
      </c>
      <c r="P302" s="11">
        <v>4441.32</v>
      </c>
      <c r="Q302" s="11">
        <v>3108.9239999999995</v>
      </c>
      <c r="R302" s="53">
        <f t="shared" si="42"/>
        <v>-1182.6939999999995</v>
      </c>
    </row>
    <row r="303" spans="1:18" x14ac:dyDescent="0.2">
      <c r="I303" s="10" t="s">
        <v>132</v>
      </c>
      <c r="J303" s="10">
        <v>0</v>
      </c>
      <c r="K303" s="12">
        <v>0</v>
      </c>
      <c r="L303" s="11">
        <v>0</v>
      </c>
      <c r="N303" s="10" t="s">
        <v>132</v>
      </c>
      <c r="O303" s="10">
        <v>22</v>
      </c>
      <c r="P303" s="11">
        <v>96.36</v>
      </c>
      <c r="Q303" s="11">
        <v>67.451999999999998</v>
      </c>
      <c r="R303" s="53">
        <f t="shared" si="42"/>
        <v>-67.451999999999998</v>
      </c>
    </row>
    <row r="304" spans="1:18" x14ac:dyDescent="0.2">
      <c r="I304" s="10" t="s">
        <v>239</v>
      </c>
      <c r="J304" s="10">
        <v>37</v>
      </c>
      <c r="K304" s="12">
        <v>341.66</v>
      </c>
      <c r="L304" s="11">
        <v>239.16</v>
      </c>
      <c r="N304" s="10" t="s">
        <v>239</v>
      </c>
      <c r="O304" s="10">
        <v>123</v>
      </c>
      <c r="P304" s="11">
        <v>538.74</v>
      </c>
      <c r="Q304" s="11">
        <v>377.11799999999999</v>
      </c>
      <c r="R304" s="53">
        <f t="shared" si="42"/>
        <v>-137.958</v>
      </c>
    </row>
    <row r="305" spans="1:18" x14ac:dyDescent="0.2">
      <c r="I305" s="10" t="s">
        <v>59</v>
      </c>
      <c r="J305" s="10">
        <v>2114</v>
      </c>
      <c r="K305" s="12">
        <v>19520.810000000001</v>
      </c>
      <c r="L305" s="11">
        <v>13664.57</v>
      </c>
      <c r="N305" s="10" t="s">
        <v>59</v>
      </c>
      <c r="O305" s="10">
        <v>3779</v>
      </c>
      <c r="P305" s="11">
        <v>16552.02</v>
      </c>
      <c r="Q305" s="11">
        <v>11586.413999999999</v>
      </c>
      <c r="R305" s="53">
        <f t="shared" si="42"/>
        <v>2078.1560000000009</v>
      </c>
    </row>
    <row r="306" spans="1:18" x14ac:dyDescent="0.2">
      <c r="I306" s="10" t="s">
        <v>17</v>
      </c>
      <c r="J306" s="10">
        <v>6</v>
      </c>
      <c r="K306" s="12">
        <v>55.4</v>
      </c>
      <c r="L306" s="11">
        <v>38.78</v>
      </c>
      <c r="N306" s="10" t="s">
        <v>17</v>
      </c>
      <c r="O306" s="10">
        <v>74</v>
      </c>
      <c r="P306" s="11">
        <v>324.12</v>
      </c>
      <c r="Q306" s="11">
        <v>226.88399999999999</v>
      </c>
      <c r="R306" s="53">
        <f t="shared" si="42"/>
        <v>-188.10399999999998</v>
      </c>
    </row>
    <row r="307" spans="1:18" ht="8" customHeight="1" x14ac:dyDescent="0.2">
      <c r="I307" s="47"/>
      <c r="J307" s="45"/>
      <c r="K307" s="46"/>
      <c r="L307" s="46"/>
      <c r="M307" s="44"/>
      <c r="N307" s="45"/>
      <c r="O307" s="45"/>
      <c r="P307" s="46"/>
      <c r="Q307" s="48"/>
      <c r="R307" s="54"/>
    </row>
    <row r="308" spans="1:18" hidden="1" x14ac:dyDescent="0.2">
      <c r="A308" s="5" t="s">
        <v>197</v>
      </c>
      <c r="B308" s="5" t="s">
        <v>198</v>
      </c>
      <c r="C308" s="5" t="s">
        <v>199</v>
      </c>
      <c r="D308" s="5" t="s">
        <v>200</v>
      </c>
      <c r="E308" s="5" t="s">
        <v>90</v>
      </c>
      <c r="F308" s="6">
        <v>1693069</v>
      </c>
      <c r="G308" s="7">
        <v>221694</v>
      </c>
      <c r="H308" s="8">
        <v>7.636963562</v>
      </c>
      <c r="I308" s="5" t="s">
        <v>68</v>
      </c>
      <c r="J308" s="5">
        <v>1145</v>
      </c>
      <c r="K308" s="18">
        <v>8744.32</v>
      </c>
      <c r="L308" s="6">
        <v>6121.03</v>
      </c>
      <c r="M308" s="43" t="s">
        <v>250</v>
      </c>
      <c r="N308" s="10"/>
      <c r="O308" s="10"/>
      <c r="P308" s="11"/>
      <c r="Q308" s="11"/>
    </row>
    <row r="309" spans="1:18" hidden="1" x14ac:dyDescent="0.2">
      <c r="I309" s="5" t="s">
        <v>246</v>
      </c>
      <c r="J309" s="5">
        <v>297</v>
      </c>
      <c r="K309" s="18">
        <v>2268.1799999999998</v>
      </c>
      <c r="L309" s="6">
        <v>1587.72</v>
      </c>
      <c r="M309" s="20"/>
      <c r="N309" s="10"/>
      <c r="O309" s="10"/>
      <c r="P309" s="11"/>
      <c r="Q309" s="11"/>
    </row>
    <row r="310" spans="1:18" hidden="1" x14ac:dyDescent="0.2">
      <c r="I310" s="5" t="s">
        <v>248</v>
      </c>
      <c r="J310" s="5">
        <v>2364</v>
      </c>
      <c r="K310" s="18">
        <v>18053.78</v>
      </c>
      <c r="L310" s="6">
        <v>12637.65</v>
      </c>
      <c r="M310" s="20"/>
      <c r="N310" s="10"/>
      <c r="O310" s="10"/>
      <c r="P310" s="11"/>
      <c r="Q310" s="11"/>
    </row>
    <row r="311" spans="1:18" hidden="1" x14ac:dyDescent="0.2">
      <c r="A311" s="13"/>
      <c r="B311" s="13"/>
      <c r="C311" s="13"/>
      <c r="D311" s="13"/>
      <c r="E311" s="13"/>
      <c r="F311" s="14"/>
      <c r="G311" s="15"/>
      <c r="H311" s="16"/>
      <c r="I311" s="10"/>
      <c r="J311" s="10"/>
      <c r="K311" s="12"/>
      <c r="L311" s="11"/>
      <c r="N311" s="10"/>
      <c r="O311" s="10"/>
      <c r="P311" s="11"/>
      <c r="Q311" s="11"/>
    </row>
    <row r="312" spans="1:18" x14ac:dyDescent="0.2">
      <c r="A312" s="27" t="s">
        <v>116</v>
      </c>
      <c r="B312" s="27" t="s">
        <v>117</v>
      </c>
      <c r="C312" s="27" t="s">
        <v>118</v>
      </c>
      <c r="D312" s="27" t="s">
        <v>119</v>
      </c>
      <c r="E312" s="27" t="s">
        <v>16</v>
      </c>
      <c r="F312" s="28">
        <v>2075083</v>
      </c>
      <c r="G312" s="29">
        <v>283336</v>
      </c>
      <c r="H312" s="31">
        <v>7.3237534230000003</v>
      </c>
      <c r="I312" s="10" t="s">
        <v>26</v>
      </c>
      <c r="J312" s="10">
        <v>3168</v>
      </c>
      <c r="K312" s="12">
        <v>23201.65</v>
      </c>
      <c r="L312" s="11">
        <v>16241.16</v>
      </c>
      <c r="M312" s="41"/>
      <c r="N312" s="10" t="s">
        <v>26</v>
      </c>
      <c r="O312" s="10">
        <v>6951</v>
      </c>
      <c r="P312" s="11">
        <v>25232.13</v>
      </c>
      <c r="Q312" s="11">
        <v>17662.490999999998</v>
      </c>
      <c r="R312" s="53">
        <f t="shared" ref="R312:R318" si="43">L312-Q312</f>
        <v>-1421.3309999999983</v>
      </c>
    </row>
    <row r="313" spans="1:18" x14ac:dyDescent="0.2">
      <c r="I313" s="10" t="s">
        <v>107</v>
      </c>
      <c r="J313" s="10">
        <v>269</v>
      </c>
      <c r="K313" s="12">
        <v>1970.09</v>
      </c>
      <c r="L313" s="11">
        <v>1379.06</v>
      </c>
      <c r="N313" s="10" t="s">
        <v>107</v>
      </c>
      <c r="O313" s="10">
        <v>797</v>
      </c>
      <c r="P313" s="11">
        <v>2893.11</v>
      </c>
      <c r="Q313" s="11">
        <v>2025.1769999999999</v>
      </c>
      <c r="R313" s="53">
        <f t="shared" si="43"/>
        <v>-646.11699999999996</v>
      </c>
    </row>
    <row r="314" spans="1:18" x14ac:dyDescent="0.2">
      <c r="I314" s="10" t="s">
        <v>73</v>
      </c>
      <c r="J314" s="10">
        <v>85</v>
      </c>
      <c r="K314" s="12">
        <v>622.52</v>
      </c>
      <c r="L314" s="11">
        <v>435.76</v>
      </c>
      <c r="N314" s="10" t="s">
        <v>73</v>
      </c>
      <c r="O314" s="10">
        <v>81</v>
      </c>
      <c r="P314" s="11">
        <v>294.02999999999997</v>
      </c>
      <c r="Q314" s="11">
        <v>205.82099999999997</v>
      </c>
      <c r="R314" s="53">
        <f t="shared" si="43"/>
        <v>229.93900000000002</v>
      </c>
    </row>
    <row r="315" spans="1:18" x14ac:dyDescent="0.2">
      <c r="I315" s="10" t="s">
        <v>132</v>
      </c>
      <c r="J315" s="10">
        <v>0</v>
      </c>
      <c r="K315" s="12">
        <v>0</v>
      </c>
      <c r="L315" s="11">
        <v>0</v>
      </c>
      <c r="N315" s="10" t="s">
        <v>132</v>
      </c>
      <c r="O315" s="10">
        <v>17</v>
      </c>
      <c r="P315" s="11">
        <v>61.71</v>
      </c>
      <c r="Q315" s="11">
        <v>43.196999999999996</v>
      </c>
      <c r="R315" s="53">
        <f t="shared" si="43"/>
        <v>-43.196999999999996</v>
      </c>
    </row>
    <row r="316" spans="1:18" x14ac:dyDescent="0.2">
      <c r="I316" s="10" t="s">
        <v>239</v>
      </c>
      <c r="J316" s="10">
        <v>275</v>
      </c>
      <c r="K316" s="12">
        <v>2014.03</v>
      </c>
      <c r="L316" s="11">
        <v>1409.82</v>
      </c>
      <c r="N316" s="10" t="s">
        <v>239</v>
      </c>
      <c r="O316" s="10">
        <v>455</v>
      </c>
      <c r="P316" s="11">
        <v>1651.6499999999999</v>
      </c>
      <c r="Q316" s="11">
        <v>1156.1549999999997</v>
      </c>
      <c r="R316" s="53">
        <f t="shared" si="43"/>
        <v>253.66500000000019</v>
      </c>
    </row>
    <row r="317" spans="1:18" x14ac:dyDescent="0.2">
      <c r="I317" s="10" t="s">
        <v>59</v>
      </c>
      <c r="J317" s="10">
        <v>4</v>
      </c>
      <c r="K317" s="12">
        <v>29.3</v>
      </c>
      <c r="L317" s="11">
        <v>20.51</v>
      </c>
      <c r="N317" s="10" t="s">
        <v>59</v>
      </c>
      <c r="O317" s="10">
        <v>95</v>
      </c>
      <c r="P317" s="11">
        <v>344.84999999999997</v>
      </c>
      <c r="Q317" s="11">
        <v>241.39499999999995</v>
      </c>
      <c r="R317" s="53">
        <f t="shared" si="43"/>
        <v>-220.88499999999996</v>
      </c>
    </row>
    <row r="318" spans="1:18" x14ac:dyDescent="0.2">
      <c r="I318" s="10" t="s">
        <v>17</v>
      </c>
      <c r="J318" s="10">
        <v>80</v>
      </c>
      <c r="K318" s="12">
        <v>585.9</v>
      </c>
      <c r="L318" s="11">
        <v>410.13</v>
      </c>
      <c r="N318" s="10" t="s">
        <v>17</v>
      </c>
      <c r="O318" s="10">
        <v>549</v>
      </c>
      <c r="P318" s="11">
        <v>1992.87</v>
      </c>
      <c r="Q318" s="11">
        <v>1395.0089999999998</v>
      </c>
      <c r="R318" s="53">
        <f t="shared" si="43"/>
        <v>-984.87899999999979</v>
      </c>
    </row>
    <row r="319" spans="1:18" ht="8" customHeight="1" x14ac:dyDescent="0.2">
      <c r="I319" s="47"/>
      <c r="J319" s="45"/>
      <c r="K319" s="46"/>
      <c r="L319" s="46"/>
      <c r="M319" s="44"/>
      <c r="N319" s="45"/>
      <c r="O319" s="45"/>
      <c r="P319" s="46"/>
      <c r="Q319" s="48"/>
      <c r="R319" s="54"/>
    </row>
    <row r="320" spans="1:18" x14ac:dyDescent="0.2">
      <c r="A320" s="27" t="s">
        <v>218</v>
      </c>
      <c r="B320" s="27" t="s">
        <v>219</v>
      </c>
      <c r="C320" s="27" t="s">
        <v>220</v>
      </c>
      <c r="D320" s="27" t="s">
        <v>221</v>
      </c>
      <c r="E320" s="27" t="s">
        <v>16</v>
      </c>
      <c r="F320" s="28">
        <v>1990848</v>
      </c>
      <c r="G320" s="29">
        <v>339924</v>
      </c>
      <c r="H320" s="31">
        <v>5.8567444489999998</v>
      </c>
      <c r="I320" s="10" t="s">
        <v>239</v>
      </c>
      <c r="J320" s="10">
        <v>2</v>
      </c>
      <c r="K320" s="12">
        <v>11.71</v>
      </c>
      <c r="L320" s="11">
        <v>8.1999999999999993</v>
      </c>
      <c r="M320" s="41"/>
      <c r="N320" s="10" t="s">
        <v>239</v>
      </c>
      <c r="O320" s="10">
        <v>35</v>
      </c>
      <c r="P320" s="11">
        <v>117.6</v>
      </c>
      <c r="Q320" s="11">
        <v>82.32</v>
      </c>
      <c r="R320" s="53">
        <f t="shared" ref="R320:R326" si="44">L320-Q320</f>
        <v>-74.11999999999999</v>
      </c>
    </row>
    <row r="321" spans="1:18" x14ac:dyDescent="0.2">
      <c r="I321" s="10" t="s">
        <v>132</v>
      </c>
      <c r="J321" s="10">
        <v>709</v>
      </c>
      <c r="K321" s="12">
        <v>4152.43</v>
      </c>
      <c r="L321" s="11">
        <v>2906.7</v>
      </c>
      <c r="N321" s="10" t="s">
        <v>132</v>
      </c>
      <c r="O321" s="10">
        <v>2023</v>
      </c>
      <c r="P321" s="11">
        <v>6797.28</v>
      </c>
      <c r="Q321" s="11">
        <v>4758.0959999999995</v>
      </c>
      <c r="R321" s="53">
        <f t="shared" si="44"/>
        <v>-1851.3959999999997</v>
      </c>
    </row>
    <row r="322" spans="1:18" x14ac:dyDescent="0.2">
      <c r="I322" s="10" t="s">
        <v>26</v>
      </c>
      <c r="J322" s="10">
        <v>237</v>
      </c>
      <c r="K322" s="12">
        <v>1388.05</v>
      </c>
      <c r="L322" s="11">
        <v>971.63</v>
      </c>
      <c r="N322" s="10" t="s">
        <v>26</v>
      </c>
      <c r="O322" s="10">
        <v>335</v>
      </c>
      <c r="P322" s="11">
        <v>1125.5999999999999</v>
      </c>
      <c r="Q322" s="11">
        <v>787.91999999999985</v>
      </c>
      <c r="R322" s="53">
        <f t="shared" si="44"/>
        <v>183.71000000000015</v>
      </c>
    </row>
    <row r="323" spans="1:18" x14ac:dyDescent="0.2">
      <c r="I323" s="10" t="s">
        <v>17</v>
      </c>
      <c r="J323" s="10">
        <v>444</v>
      </c>
      <c r="K323" s="12">
        <v>2600.39</v>
      </c>
      <c r="L323" s="11">
        <v>1820.28</v>
      </c>
      <c r="N323" s="10" t="s">
        <v>17</v>
      </c>
      <c r="O323" s="10">
        <v>939</v>
      </c>
      <c r="P323" s="11">
        <v>3155.04</v>
      </c>
      <c r="Q323" s="11">
        <v>2208.5279999999998</v>
      </c>
      <c r="R323" s="53">
        <f t="shared" si="44"/>
        <v>-388.24799999999982</v>
      </c>
    </row>
    <row r="324" spans="1:18" x14ac:dyDescent="0.2">
      <c r="I324" s="10" t="s">
        <v>73</v>
      </c>
      <c r="J324" s="10">
        <v>2485</v>
      </c>
      <c r="K324" s="12">
        <v>14554.01</v>
      </c>
      <c r="L324" s="11">
        <v>10187.81</v>
      </c>
      <c r="N324" s="10" t="s">
        <v>73</v>
      </c>
      <c r="O324" s="10">
        <v>5884</v>
      </c>
      <c r="P324" s="11">
        <v>19770.239999999998</v>
      </c>
      <c r="Q324" s="11">
        <v>13839.167999999998</v>
      </c>
      <c r="R324" s="53">
        <f t="shared" si="44"/>
        <v>-3651.3579999999984</v>
      </c>
    </row>
    <row r="325" spans="1:18" x14ac:dyDescent="0.2">
      <c r="I325" s="10" t="s">
        <v>59</v>
      </c>
      <c r="J325" s="10">
        <v>449</v>
      </c>
      <c r="K325" s="12">
        <v>2629.68</v>
      </c>
      <c r="L325" s="11">
        <v>1840.77</v>
      </c>
      <c r="N325" s="10" t="s">
        <v>59</v>
      </c>
      <c r="O325" s="10">
        <v>391</v>
      </c>
      <c r="P325" s="11">
        <v>1313.76</v>
      </c>
      <c r="Q325" s="11">
        <v>919.63199999999995</v>
      </c>
      <c r="R325" s="53">
        <f t="shared" si="44"/>
        <v>921.13800000000003</v>
      </c>
    </row>
    <row r="326" spans="1:18" x14ac:dyDescent="0.2">
      <c r="I326" s="10" t="s">
        <v>107</v>
      </c>
      <c r="J326" s="10">
        <v>0</v>
      </c>
      <c r="K326" s="12">
        <v>0</v>
      </c>
      <c r="L326" s="11">
        <v>0</v>
      </c>
      <c r="N326" s="10" t="s">
        <v>107</v>
      </c>
      <c r="O326" s="10">
        <v>6</v>
      </c>
      <c r="P326" s="11">
        <v>20.16</v>
      </c>
      <c r="Q326" s="11">
        <v>14.111999999999998</v>
      </c>
      <c r="R326" s="53">
        <f t="shared" si="44"/>
        <v>-14.111999999999998</v>
      </c>
    </row>
    <row r="327" spans="1:18" ht="8" customHeight="1" x14ac:dyDescent="0.2">
      <c r="I327" s="47"/>
      <c r="J327" s="45"/>
      <c r="K327" s="46"/>
      <c r="L327" s="46"/>
      <c r="M327" s="44"/>
      <c r="N327" s="45"/>
      <c r="O327" s="45"/>
      <c r="P327" s="46"/>
      <c r="Q327" s="48"/>
      <c r="R327" s="54"/>
    </row>
    <row r="328" spans="1:18" hidden="1" x14ac:dyDescent="0.2">
      <c r="A328" s="5" t="s">
        <v>112</v>
      </c>
      <c r="B328" s="5" t="s">
        <v>113</v>
      </c>
      <c r="C328" s="5" t="s">
        <v>114</v>
      </c>
      <c r="D328" s="5" t="s">
        <v>115</v>
      </c>
      <c r="E328" s="5" t="s">
        <v>68</v>
      </c>
      <c r="F328" s="6">
        <v>44007</v>
      </c>
      <c r="G328" s="7">
        <v>5793</v>
      </c>
      <c r="H328" s="8">
        <v>7.5965820820000003</v>
      </c>
      <c r="I328" s="5"/>
      <c r="J328" s="5">
        <v>0</v>
      </c>
      <c r="K328" s="18">
        <v>0</v>
      </c>
      <c r="L328" s="6">
        <v>0</v>
      </c>
      <c r="M328" s="43" t="s">
        <v>250</v>
      </c>
      <c r="N328" s="10"/>
      <c r="O328" s="10"/>
      <c r="P328" s="11"/>
      <c r="Q328" s="11"/>
    </row>
    <row r="329" spans="1:18" ht="8" customHeight="1" x14ac:dyDescent="0.2">
      <c r="I329" s="47"/>
      <c r="J329" s="45"/>
      <c r="K329" s="46"/>
      <c r="L329" s="46"/>
      <c r="M329" s="44"/>
      <c r="N329" s="45"/>
      <c r="O329" s="45"/>
      <c r="P329" s="46"/>
      <c r="Q329" s="48"/>
      <c r="R329" s="54"/>
    </row>
    <row r="330" spans="1:18" x14ac:dyDescent="0.2">
      <c r="A330" s="27" t="s">
        <v>12</v>
      </c>
      <c r="B330" s="27" t="s">
        <v>13</v>
      </c>
      <c r="C330" s="27" t="s">
        <v>14</v>
      </c>
      <c r="D330" s="27" t="s">
        <v>15</v>
      </c>
      <c r="E330" s="27" t="s">
        <v>16</v>
      </c>
      <c r="F330" s="28">
        <v>1297751</v>
      </c>
      <c r="G330" s="29">
        <v>166142</v>
      </c>
      <c r="H330" s="31">
        <v>7.8110953280000004</v>
      </c>
      <c r="I330" s="10" t="s">
        <v>26</v>
      </c>
      <c r="J330" s="10">
        <v>1106</v>
      </c>
      <c r="K330" s="12">
        <v>8639.07</v>
      </c>
      <c r="L330" s="11">
        <v>6047.35</v>
      </c>
      <c r="M330" s="41"/>
      <c r="N330" s="10" t="s">
        <v>26</v>
      </c>
      <c r="O330" s="10">
        <v>1853</v>
      </c>
      <c r="P330" s="11">
        <v>8134.6699999999992</v>
      </c>
      <c r="Q330" s="11">
        <v>5694.2689999999993</v>
      </c>
      <c r="R330" s="53">
        <f t="shared" ref="R330:R336" si="45">L330-Q330</f>
        <v>353.08100000000104</v>
      </c>
    </row>
    <row r="331" spans="1:18" x14ac:dyDescent="0.2">
      <c r="I331" s="10" t="s">
        <v>107</v>
      </c>
      <c r="J331" s="10">
        <v>0</v>
      </c>
      <c r="K331" s="12">
        <v>0</v>
      </c>
      <c r="L331" s="11">
        <v>0</v>
      </c>
      <c r="N331" s="10" t="s">
        <v>107</v>
      </c>
      <c r="O331" s="10">
        <v>4</v>
      </c>
      <c r="P331" s="11">
        <v>17.559999999999999</v>
      </c>
      <c r="Q331" s="11">
        <v>12.291999999999998</v>
      </c>
      <c r="R331" s="53">
        <f t="shared" si="45"/>
        <v>-12.291999999999998</v>
      </c>
    </row>
    <row r="332" spans="1:18" x14ac:dyDescent="0.2">
      <c r="I332" s="10" t="s">
        <v>73</v>
      </c>
      <c r="J332" s="10">
        <v>33</v>
      </c>
      <c r="K332" s="12">
        <v>257.77</v>
      </c>
      <c r="L332" s="11">
        <v>180.44</v>
      </c>
      <c r="N332" s="10" t="s">
        <v>73</v>
      </c>
      <c r="O332" s="10">
        <v>22</v>
      </c>
      <c r="P332" s="11">
        <v>96.58</v>
      </c>
      <c r="Q332" s="11">
        <v>67.605999999999995</v>
      </c>
      <c r="R332" s="53">
        <f t="shared" si="45"/>
        <v>112.834</v>
      </c>
    </row>
    <row r="333" spans="1:18" x14ac:dyDescent="0.2">
      <c r="I333" s="10" t="s">
        <v>132</v>
      </c>
      <c r="J333" s="10">
        <v>10</v>
      </c>
      <c r="K333" s="12">
        <v>78.11</v>
      </c>
      <c r="L333" s="11">
        <v>54.68</v>
      </c>
      <c r="N333" s="10" t="s">
        <v>132</v>
      </c>
      <c r="O333" s="10">
        <v>39</v>
      </c>
      <c r="P333" s="11">
        <v>171.20999999999998</v>
      </c>
      <c r="Q333" s="11">
        <v>119.84699999999998</v>
      </c>
      <c r="R333" s="53">
        <f t="shared" si="45"/>
        <v>-65.166999999999973</v>
      </c>
    </row>
    <row r="334" spans="1:18" x14ac:dyDescent="0.2">
      <c r="I334" s="10" t="s">
        <v>239</v>
      </c>
      <c r="J334" s="10">
        <v>3</v>
      </c>
      <c r="K334" s="12">
        <v>23.43</v>
      </c>
      <c r="L334" s="11">
        <v>16.399999999999999</v>
      </c>
      <c r="N334" s="10" t="s">
        <v>239</v>
      </c>
      <c r="O334" s="10">
        <v>5</v>
      </c>
      <c r="P334" s="11">
        <v>21.95</v>
      </c>
      <c r="Q334" s="11">
        <v>15.364999999999998</v>
      </c>
      <c r="R334" s="53">
        <f t="shared" si="45"/>
        <v>1.0350000000000001</v>
      </c>
    </row>
    <row r="335" spans="1:18" x14ac:dyDescent="0.2">
      <c r="I335" s="10" t="s">
        <v>59</v>
      </c>
      <c r="J335" s="10">
        <v>0</v>
      </c>
      <c r="K335" s="12">
        <v>0</v>
      </c>
      <c r="L335" s="11">
        <v>0</v>
      </c>
      <c r="N335" s="10" t="s">
        <v>59</v>
      </c>
      <c r="O335" s="10">
        <v>2</v>
      </c>
      <c r="P335" s="11">
        <v>8.7799999999999994</v>
      </c>
      <c r="Q335" s="11">
        <v>6.145999999999999</v>
      </c>
      <c r="R335" s="53">
        <f t="shared" si="45"/>
        <v>-6.145999999999999</v>
      </c>
    </row>
    <row r="336" spans="1:18" x14ac:dyDescent="0.2">
      <c r="I336" s="10" t="s">
        <v>17</v>
      </c>
      <c r="J336" s="10">
        <v>128</v>
      </c>
      <c r="K336" s="12">
        <v>999.82</v>
      </c>
      <c r="L336" s="11">
        <v>699.87</v>
      </c>
      <c r="N336" s="10" t="s">
        <v>17</v>
      </c>
      <c r="O336" s="10">
        <v>224</v>
      </c>
      <c r="P336" s="11">
        <v>983.3599999999999</v>
      </c>
      <c r="Q336" s="11">
        <v>688.35199999999986</v>
      </c>
      <c r="R336" s="53">
        <f t="shared" si="45"/>
        <v>11.518000000000143</v>
      </c>
    </row>
    <row r="337" spans="1:19" ht="8" customHeight="1" x14ac:dyDescent="0.2">
      <c r="I337" s="47"/>
      <c r="J337" s="45"/>
      <c r="K337" s="46"/>
      <c r="L337" s="46"/>
      <c r="M337" s="44"/>
      <c r="N337" s="45"/>
      <c r="O337" s="45"/>
      <c r="P337" s="46"/>
      <c r="Q337" s="48"/>
      <c r="R337" s="54"/>
    </row>
    <row r="338" spans="1:19" x14ac:dyDescent="0.2">
      <c r="A338" s="27" t="s">
        <v>137</v>
      </c>
      <c r="B338" s="27" t="s">
        <v>138</v>
      </c>
      <c r="C338" s="27" t="s">
        <v>139</v>
      </c>
      <c r="D338" s="27" t="s">
        <v>140</v>
      </c>
      <c r="E338" s="27" t="s">
        <v>26</v>
      </c>
      <c r="F338" s="28">
        <v>561772</v>
      </c>
      <c r="G338" s="29">
        <v>49036</v>
      </c>
      <c r="H338" s="31">
        <v>11.456317807</v>
      </c>
      <c r="I338" s="10" t="s">
        <v>16</v>
      </c>
      <c r="J338" s="10">
        <v>112</v>
      </c>
      <c r="K338" s="12">
        <v>1283.1099999999999</v>
      </c>
      <c r="L338" s="11">
        <v>898.18</v>
      </c>
      <c r="M338" s="41"/>
      <c r="N338" s="10" t="s">
        <v>16</v>
      </c>
      <c r="O338" s="10">
        <v>119</v>
      </c>
      <c r="P338" s="11">
        <v>894.88</v>
      </c>
      <c r="Q338" s="11">
        <v>626.41599999999994</v>
      </c>
      <c r="R338" s="53">
        <f t="shared" ref="R338:R343" si="46">L338-Q338</f>
        <v>271.76400000000001</v>
      </c>
    </row>
    <row r="339" spans="1:19" x14ac:dyDescent="0.2">
      <c r="F339" s="70" t="s">
        <v>254</v>
      </c>
      <c r="G339" s="70"/>
      <c r="H339" s="71"/>
      <c r="I339" s="5" t="s">
        <v>17</v>
      </c>
      <c r="J339" s="5">
        <v>6169</v>
      </c>
      <c r="K339" s="18">
        <v>70674.02</v>
      </c>
      <c r="L339" s="6">
        <v>49471.82</v>
      </c>
      <c r="M339" s="50"/>
      <c r="N339" s="62" t="s">
        <v>17</v>
      </c>
      <c r="O339" s="62">
        <v>8711</v>
      </c>
      <c r="P339" s="63">
        <v>65506.719999999994</v>
      </c>
      <c r="Q339" s="63">
        <v>45854.703999999991</v>
      </c>
      <c r="R339" s="65">
        <f t="shared" si="46"/>
        <v>3617.1160000000091</v>
      </c>
    </row>
    <row r="340" spans="1:19" x14ac:dyDescent="0.2">
      <c r="I340" s="10" t="s">
        <v>240</v>
      </c>
      <c r="J340" s="10">
        <v>1943</v>
      </c>
      <c r="K340" s="12">
        <v>22259.63</v>
      </c>
      <c r="L340" s="11">
        <v>15581.74</v>
      </c>
      <c r="N340" s="10" t="s">
        <v>240</v>
      </c>
      <c r="O340" s="10">
        <v>3860</v>
      </c>
      <c r="P340" s="11">
        <v>29027.199999999997</v>
      </c>
      <c r="Q340" s="11">
        <v>20319.039999999997</v>
      </c>
      <c r="R340" s="53">
        <f t="shared" si="46"/>
        <v>-4737.2999999999975</v>
      </c>
    </row>
    <row r="341" spans="1:19" x14ac:dyDescent="0.2">
      <c r="I341" s="10" t="s">
        <v>241</v>
      </c>
      <c r="J341" s="10">
        <v>214</v>
      </c>
      <c r="K341" s="12">
        <v>2451.65</v>
      </c>
      <c r="L341" s="11">
        <v>1716.16</v>
      </c>
      <c r="N341" s="10" t="s">
        <v>241</v>
      </c>
      <c r="O341" s="10">
        <v>344</v>
      </c>
      <c r="P341" s="11">
        <v>2586.8799999999997</v>
      </c>
      <c r="Q341" s="11">
        <v>1810.8159999999996</v>
      </c>
      <c r="R341" s="53">
        <f t="shared" si="46"/>
        <v>-94.655999999999494</v>
      </c>
    </row>
    <row r="342" spans="1:19" x14ac:dyDescent="0.2">
      <c r="I342" s="10" t="s">
        <v>107</v>
      </c>
      <c r="J342" s="10">
        <v>20</v>
      </c>
      <c r="K342" s="12">
        <v>229.13</v>
      </c>
      <c r="L342" s="11">
        <v>160.38999999999999</v>
      </c>
      <c r="N342" s="10" t="s">
        <v>107</v>
      </c>
      <c r="O342" s="10">
        <v>2</v>
      </c>
      <c r="P342" s="11">
        <v>15.04</v>
      </c>
      <c r="Q342" s="11">
        <v>10.527999999999999</v>
      </c>
      <c r="R342" s="53">
        <f t="shared" si="46"/>
        <v>149.86199999999999</v>
      </c>
    </row>
    <row r="343" spans="1:19" x14ac:dyDescent="0.2">
      <c r="I343" s="10" t="s">
        <v>242</v>
      </c>
      <c r="J343" s="10">
        <v>0</v>
      </c>
      <c r="K343" s="12">
        <v>0</v>
      </c>
      <c r="L343" s="11">
        <v>0</v>
      </c>
      <c r="N343" s="10" t="s">
        <v>242</v>
      </c>
      <c r="O343" s="10">
        <v>0</v>
      </c>
      <c r="P343" s="11">
        <v>0</v>
      </c>
      <c r="Q343" s="11">
        <v>0</v>
      </c>
      <c r="R343" s="53">
        <f t="shared" si="46"/>
        <v>0</v>
      </c>
    </row>
    <row r="344" spans="1:19" ht="8" customHeight="1" x14ac:dyDescent="0.2">
      <c r="I344" s="47"/>
      <c r="J344" s="45"/>
      <c r="K344" s="46"/>
      <c r="L344" s="46"/>
      <c r="M344" s="44"/>
      <c r="N344" s="45"/>
      <c r="O344" s="45"/>
      <c r="P344" s="46"/>
      <c r="Q344" s="48"/>
      <c r="R344" s="54"/>
    </row>
    <row r="345" spans="1:19" x14ac:dyDescent="0.2">
      <c r="A345" s="5" t="s">
        <v>91</v>
      </c>
      <c r="B345" s="5" t="s">
        <v>92</v>
      </c>
      <c r="C345" s="5" t="s">
        <v>93</v>
      </c>
      <c r="D345" s="5" t="s">
        <v>94</v>
      </c>
      <c r="E345" s="5" t="s">
        <v>26</v>
      </c>
      <c r="F345" s="6">
        <v>31234</v>
      </c>
      <c r="G345" s="7">
        <v>3204</v>
      </c>
      <c r="H345" s="8">
        <v>9.7484394509999994</v>
      </c>
      <c r="I345" s="5" t="s">
        <v>16</v>
      </c>
      <c r="J345" s="5">
        <v>0</v>
      </c>
      <c r="K345" s="18">
        <v>0</v>
      </c>
      <c r="L345" s="6">
        <v>0</v>
      </c>
      <c r="M345" s="43" t="s">
        <v>250</v>
      </c>
      <c r="N345" s="10" t="s">
        <v>16</v>
      </c>
      <c r="O345" s="10">
        <v>8</v>
      </c>
      <c r="P345" s="11">
        <v>55.84</v>
      </c>
      <c r="Q345" s="11">
        <v>39.088000000000001</v>
      </c>
      <c r="R345" s="53">
        <f t="shared" ref="R345:R346" si="47">L345-Q345</f>
        <v>-39.088000000000001</v>
      </c>
    </row>
    <row r="346" spans="1:19" x14ac:dyDescent="0.2">
      <c r="I346" s="5" t="s">
        <v>17</v>
      </c>
      <c r="J346" s="5">
        <v>0</v>
      </c>
      <c r="K346" s="6">
        <v>0</v>
      </c>
      <c r="L346" s="6">
        <v>0</v>
      </c>
      <c r="N346" s="62" t="s">
        <v>17</v>
      </c>
      <c r="O346" s="10">
        <v>31</v>
      </c>
      <c r="P346" s="11">
        <v>216.38000000000002</v>
      </c>
      <c r="Q346" s="11">
        <v>151.46600000000001</v>
      </c>
      <c r="R346" s="53">
        <f t="shared" si="47"/>
        <v>-151.46600000000001</v>
      </c>
    </row>
    <row r="348" spans="1:19" x14ac:dyDescent="0.2">
      <c r="A348" t="s">
        <v>252</v>
      </c>
    </row>
    <row r="349" spans="1:19" x14ac:dyDescent="0.2">
      <c r="K349" s="66" t="s">
        <v>258</v>
      </c>
      <c r="L349" s="46">
        <f>SUM(L11:L346)</f>
        <v>997441.21106501517</v>
      </c>
      <c r="M349" s="66" t="s">
        <v>258</v>
      </c>
      <c r="N349" s="46"/>
      <c r="O349" s="66"/>
      <c r="P349" s="46"/>
      <c r="Q349" s="46">
        <f>SUM(Q11:Q346)</f>
        <v>1002887.4889999992</v>
      </c>
      <c r="R349" s="66">
        <f t="shared" ref="R349" si="48">L349-Q349</f>
        <v>-5446.2779349840712</v>
      </c>
      <c r="S349" s="68">
        <f>R349/Q349</f>
        <v>-5.4305971454631195E-3</v>
      </c>
    </row>
  </sheetData>
  <sortState xmlns:xlrd2="http://schemas.microsoft.com/office/spreadsheetml/2017/richdata2" ref="A4:L345">
    <sortCondition ref="B4:B345"/>
  </sortState>
  <mergeCells count="6">
    <mergeCell ref="A1:R1"/>
    <mergeCell ref="N2:Q2"/>
    <mergeCell ref="F339:H339"/>
    <mergeCell ref="F51:H51"/>
    <mergeCell ref="C80:G81"/>
    <mergeCell ref="B2:L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2020-Reimbursement-From-Adjacen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Hoesly, Jody</dc:creator>
  <cp:lastModifiedBy>Microsoft Office User</cp:lastModifiedBy>
  <dcterms:created xsi:type="dcterms:W3CDTF">2021-02-26T22:05:24Z</dcterms:created>
  <dcterms:modified xsi:type="dcterms:W3CDTF">2021-03-10T15:47:18Z</dcterms:modified>
</cp:coreProperties>
</file>